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p\Downloads\"/>
    </mc:Choice>
  </mc:AlternateContent>
  <xr:revisionPtr revIDLastSave="0" documentId="13_ncr:1_{529DCF6C-ADB4-47E8-B3F2-7E8EAAE37B2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Поступл. и расх 2021" sheetId="1" r:id="rId1"/>
    <sheet name="Учредит.взносы 2021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3" i="1" l="1"/>
  <c r="B13" i="2"/>
  <c r="I11" i="2"/>
  <c r="I10" i="2"/>
  <c r="I23" i="2"/>
  <c r="B546" i="1"/>
  <c r="I24" i="1"/>
  <c r="I22" i="1"/>
  <c r="I18" i="1"/>
  <c r="I17" i="1"/>
  <c r="I16" i="1"/>
  <c r="I12" i="1"/>
  <c r="I11" i="1"/>
  <c r="I26" i="1"/>
  <c r="B547" i="1"/>
</calcChain>
</file>

<file path=xl/sharedStrings.xml><?xml version="1.0" encoding="utf-8"?>
<sst xmlns="http://schemas.openxmlformats.org/spreadsheetml/2006/main" count="1662" uniqueCount="332">
  <si>
    <t>ОТЧЕТ о  пожертвованиях</t>
  </si>
  <si>
    <t>ОТЧЕТ об использовании благотворительной помощи</t>
  </si>
  <si>
    <t>январь - декабрь  2021 года</t>
  </si>
  <si>
    <t>ИТОГО:  264 306 514,51тенге</t>
  </si>
  <si>
    <t>Дата</t>
  </si>
  <si>
    <t>Сумма, тенге</t>
  </si>
  <si>
    <t>Назначение платежа</t>
  </si>
  <si>
    <t>Благотворитель</t>
  </si>
  <si>
    <t>Статья расходов</t>
  </si>
  <si>
    <t>Сумма</t>
  </si>
  <si>
    <t>Остаток денежных средств на всех счетах  на 01.01.2021 г.</t>
  </si>
  <si>
    <t>05.01.2021</t>
  </si>
  <si>
    <t>Частные пожертвования</t>
  </si>
  <si>
    <t>ПРОЕКТ "ЗДОРОВЫЕ ДЕТИ", всего</t>
  </si>
  <si>
    <t>Расходы на реабилитацию детей в Реабилитационном центре "Қасиетті жол" г.Нур-Султан</t>
  </si>
  <si>
    <t>Проживание и питание  региональных детей "Қасиетті жол" г.Нур-Султан</t>
  </si>
  <si>
    <t>Расходы на ликвидацию РЦ  "Қасиетті жол" г.Нур-Султан</t>
  </si>
  <si>
    <t>Расходы на реабилитацию детей в Реабилитационном центре "Kzhol Shymkent"  г.Шымкент</t>
  </si>
  <si>
    <t>Расходы на реабилитацию детей в  Центре раннего вмешательства "Балапан" г.Нур-Султан</t>
  </si>
  <si>
    <t>06.01.2021</t>
  </si>
  <si>
    <t>Частные лица
Благотворительная интернет-платформа "Біргеміз"</t>
  </si>
  <si>
    <t>ПРОЕКТ "ШКОЛА МЕНТОРОВ"</t>
  </si>
  <si>
    <t xml:space="preserve">Расходы на тренинг на тему  "Эмоциональное лидерство и командообразование"  Научно-практического центра «ID-GROUP» Международная Академия Управления и Предпринимательства.       </t>
  </si>
  <si>
    <t>08.01.2021</t>
  </si>
  <si>
    <t>Благотворительная помощь</t>
  </si>
  <si>
    <t>Юридическое лицо</t>
  </si>
  <si>
    <t xml:space="preserve">Расходы на обучающий тренинг «Эмоциональный интеллект» International Academy of Emotional Intelligence.      </t>
  </si>
  <si>
    <r>
      <rPr>
        <sz val="9"/>
        <rFont val="Arial"/>
        <family val="2"/>
        <charset val="1"/>
      </rPr>
      <t xml:space="preserve">Частные лица
</t>
    </r>
    <r>
      <rPr>
        <sz val="8"/>
        <rFont val="Arial"/>
        <family val="2"/>
        <charset val="204"/>
      </rPr>
      <t>Благотворительность через RPS</t>
    </r>
  </si>
  <si>
    <t xml:space="preserve">Расходы на обучение «Ботулинотерапия при спастических формах ДЦП» г.Москва.            </t>
  </si>
  <si>
    <t xml:space="preserve">Расходы на модульный курс «Основы эрготерапии для детей и взрослых» Санкт-Петербургский медико-социальный институт.       </t>
  </si>
  <si>
    <t>Прочие расходы</t>
  </si>
  <si>
    <t xml:space="preserve">Выдана благотворительная помощь в виде товаров, полученных в  ДМ Астана Шатыр </t>
  </si>
  <si>
    <t>11.01.2021</t>
  </si>
  <si>
    <t>Услуги банка</t>
  </si>
  <si>
    <t>Расходы при обмене валюты</t>
  </si>
  <si>
    <t>итого</t>
  </si>
  <si>
    <t>GLOBALGIVING FONDATTION INC
Без договора</t>
  </si>
  <si>
    <t>12.01.2021</t>
  </si>
  <si>
    <t>13.01.2021</t>
  </si>
  <si>
    <t>14.01.2021</t>
  </si>
  <si>
    <t>15.01.2021</t>
  </si>
  <si>
    <t>18.01.2021</t>
  </si>
  <si>
    <t>Спонсорская помощь</t>
  </si>
  <si>
    <t>Филиал корпорации ЭКСОНМОБИЛ Казахстан ИНК</t>
  </si>
  <si>
    <t>19.01.2021</t>
  </si>
  <si>
    <t>20.01.2021</t>
  </si>
  <si>
    <t>21.01.2021</t>
  </si>
  <si>
    <t>22.01.2021</t>
  </si>
  <si>
    <t>25.01.2021</t>
  </si>
  <si>
    <t>26.01.2021</t>
  </si>
  <si>
    <t>27.01.2021</t>
  </si>
  <si>
    <t>28.01.2021</t>
  </si>
  <si>
    <t>29.01.2021</t>
  </si>
  <si>
    <t>01.02.2021</t>
  </si>
  <si>
    <t>02.02.2021</t>
  </si>
  <si>
    <t>03.02.2021</t>
  </si>
  <si>
    <t>04.02.2021</t>
  </si>
  <si>
    <t>05.02.2021</t>
  </si>
  <si>
    <t>08.02.2021</t>
  </si>
  <si>
    <t>09.02.2021</t>
  </si>
  <si>
    <t>10.02.2021</t>
  </si>
  <si>
    <t>11.02.2021</t>
  </si>
  <si>
    <t>12.02.2021</t>
  </si>
  <si>
    <t>15.02.2021</t>
  </si>
  <si>
    <t>16.02.2021</t>
  </si>
  <si>
    <t>17.02.2021</t>
  </si>
  <si>
    <t>18.02.2021</t>
  </si>
  <si>
    <t>19.02.2021</t>
  </si>
  <si>
    <t>21.02.2021</t>
  </si>
  <si>
    <t>22.02.2021</t>
  </si>
  <si>
    <t>23.02.2021</t>
  </si>
  <si>
    <t>24.02.2021</t>
  </si>
  <si>
    <t>25.02.2021</t>
  </si>
  <si>
    <t>26.02.2021</t>
  </si>
  <si>
    <t>01.03.2021</t>
  </si>
  <si>
    <t>02.03.2021</t>
  </si>
  <si>
    <t>Частные лица
Благотворительный проект Билайн</t>
  </si>
  <si>
    <t>03.03.2021</t>
  </si>
  <si>
    <t>04.03.2021</t>
  </si>
  <si>
    <t>05.03.2021</t>
  </si>
  <si>
    <t>09.03.2021</t>
  </si>
  <si>
    <t>10.03.2021</t>
  </si>
  <si>
    <t>11.03.2021</t>
  </si>
  <si>
    <t>12.03.2021</t>
  </si>
  <si>
    <t>15.03.2021</t>
  </si>
  <si>
    <t>Благотоврительность через ДМ Астана Шатыр (товары, купленные покупателями для детей)</t>
  </si>
  <si>
    <t>16.03.2021</t>
  </si>
  <si>
    <t>17.03.2021</t>
  </si>
  <si>
    <t>18.03.2021</t>
  </si>
  <si>
    <t>19.03.2021</t>
  </si>
  <si>
    <t>25.03.2021</t>
  </si>
  <si>
    <t>26.03.2021</t>
  </si>
  <si>
    <t>29.03.2021</t>
  </si>
  <si>
    <t>30.03.2021</t>
  </si>
  <si>
    <t>31.03.2021</t>
  </si>
  <si>
    <t>01.04.2021</t>
  </si>
  <si>
    <t>02.04.2021</t>
  </si>
  <si>
    <t>05.04.2021</t>
  </si>
  <si>
    <t>06.04.2021</t>
  </si>
  <si>
    <t>07.04.2021</t>
  </si>
  <si>
    <t>08.04.2021</t>
  </si>
  <si>
    <t>09.04.2021</t>
  </si>
  <si>
    <t>12.04.2021</t>
  </si>
  <si>
    <t>13.04.2021</t>
  </si>
  <si>
    <t>14.04.2021</t>
  </si>
  <si>
    <t>15.04.2021</t>
  </si>
  <si>
    <t>16.04.2021</t>
  </si>
  <si>
    <t>19.04.2021</t>
  </si>
  <si>
    <t>20.04.2021</t>
  </si>
  <si>
    <t>Корпоративный Фонд "Samruk-Kazyna Trust"</t>
  </si>
  <si>
    <t>21.04.2021</t>
  </si>
  <si>
    <t>22.04.2021</t>
  </si>
  <si>
    <t>23.04.2021</t>
  </si>
  <si>
    <t>26.04.2021</t>
  </si>
  <si>
    <t>27.04.2021</t>
  </si>
  <si>
    <t>28.04.2021</t>
  </si>
  <si>
    <t>29.04.2021</t>
  </si>
  <si>
    <t>30.04.2021</t>
  </si>
  <si>
    <t>04.05.2021</t>
  </si>
  <si>
    <t>05.05.2021</t>
  </si>
  <si>
    <t>06.05.2021</t>
  </si>
  <si>
    <t>07.05.2021</t>
  </si>
  <si>
    <t>09.05.2021</t>
  </si>
  <si>
    <t>11.05.2021</t>
  </si>
  <si>
    <t>POWERRY (CYPRUS) LIMITED</t>
  </si>
  <si>
    <t xml:space="preserve">Корпоративный Фонд "Samruk-Kazyna Trust" </t>
  </si>
  <si>
    <t>12.05.2021</t>
  </si>
  <si>
    <t xml:space="preserve">Частное лицо Abdumalik Mirakhmedov
</t>
  </si>
  <si>
    <t>13.05.2021</t>
  </si>
  <si>
    <t>14.05.2021</t>
  </si>
  <si>
    <t>17.05.2021</t>
  </si>
  <si>
    <t>18.05.2021</t>
  </si>
  <si>
    <t>19.05.2021</t>
  </si>
  <si>
    <t>20.05.2021</t>
  </si>
  <si>
    <t>21.05.2021</t>
  </si>
  <si>
    <t>24.05.2021</t>
  </si>
  <si>
    <t>25.05.2021</t>
  </si>
  <si>
    <t>26.05.2021</t>
  </si>
  <si>
    <t>27.05.2021</t>
  </si>
  <si>
    <t>28.05.2021</t>
  </si>
  <si>
    <t>31.05.2021</t>
  </si>
  <si>
    <t>01.06.2021</t>
  </si>
  <si>
    <t>02.06.2021</t>
  </si>
  <si>
    <t>03.06.2021</t>
  </si>
  <si>
    <t>04.06.2021</t>
  </si>
  <si>
    <t>07.06.2021</t>
  </si>
  <si>
    <t>08.06.2021</t>
  </si>
  <si>
    <t>09.06.2021</t>
  </si>
  <si>
    <t>10.06.2021</t>
  </si>
  <si>
    <t>11.06.2021</t>
  </si>
  <si>
    <t>14.06.2021</t>
  </si>
  <si>
    <t>15.06.2021</t>
  </si>
  <si>
    <t>16.06.2021</t>
  </si>
  <si>
    <t>17.06.2021</t>
  </si>
  <si>
    <t>18.06.2021</t>
  </si>
  <si>
    <t>21.06.2021</t>
  </si>
  <si>
    <t>22.06.2021</t>
  </si>
  <si>
    <t>23.06.2021</t>
  </si>
  <si>
    <t>24.06.2021</t>
  </si>
  <si>
    <t>25.06.2021</t>
  </si>
  <si>
    <t>28.06.2021</t>
  </si>
  <si>
    <t>29.06.2021</t>
  </si>
  <si>
    <t xml:space="preserve">Корпоративный Фонд "Samruk-Kazyna Trust"  </t>
  </si>
  <si>
    <t>30.06.2021</t>
  </si>
  <si>
    <t>01.07.2021</t>
  </si>
  <si>
    <t>02.07.2021</t>
  </si>
  <si>
    <r>
      <rPr>
        <sz val="9"/>
        <rFont val="Arial"/>
        <family val="2"/>
        <charset val="1"/>
      </rPr>
      <t xml:space="preserve">Частные лица 
</t>
    </r>
    <r>
      <rPr>
        <sz val="8"/>
        <rFont val="Arial"/>
        <family val="2"/>
        <charset val="204"/>
      </rPr>
      <t>Благотворительность через RPS</t>
    </r>
  </si>
  <si>
    <t>03.07.2021</t>
  </si>
  <si>
    <t>07.07.2021</t>
  </si>
  <si>
    <t>08.07.2021</t>
  </si>
  <si>
    <t>09.07.2021</t>
  </si>
  <si>
    <t>12.07.2021</t>
  </si>
  <si>
    <t>13.07.2021</t>
  </si>
  <si>
    <t>14.07.2021</t>
  </si>
  <si>
    <t>15.07.2021</t>
  </si>
  <si>
    <t>16.07.2021</t>
  </si>
  <si>
    <t>19.07.2021</t>
  </si>
  <si>
    <t>21.07.2021</t>
  </si>
  <si>
    <t>22.07.2021</t>
  </si>
  <si>
    <t>23.07.2021</t>
  </si>
  <si>
    <t>26.07.2021</t>
  </si>
  <si>
    <t>27.07.2021</t>
  </si>
  <si>
    <t>28.07.2021</t>
  </si>
  <si>
    <t>29.07.2021</t>
  </si>
  <si>
    <t>30.07.2021</t>
  </si>
  <si>
    <t>02.08.2021</t>
  </si>
  <si>
    <t>03.08.2021</t>
  </si>
  <si>
    <t>04.08.2021</t>
  </si>
  <si>
    <t>05.08.2021</t>
  </si>
  <si>
    <t>06.08.2021</t>
  </si>
  <si>
    <t>09.08.2021</t>
  </si>
  <si>
    <t>10.08.2021</t>
  </si>
  <si>
    <t>11.08.2021</t>
  </si>
  <si>
    <t>12.08.2021</t>
  </si>
  <si>
    <t>13.08.2021</t>
  </si>
  <si>
    <t>16.08.2021</t>
  </si>
  <si>
    <t>17.08.2021</t>
  </si>
  <si>
    <t>18.08.2021</t>
  </si>
  <si>
    <t>19.08.2021</t>
  </si>
  <si>
    <t>20.08.2021</t>
  </si>
  <si>
    <t>23.08.2021</t>
  </si>
  <si>
    <t>24.08.2021</t>
  </si>
  <si>
    <t>25.08.2021</t>
  </si>
  <si>
    <t>26.08.2021</t>
  </si>
  <si>
    <t>27.08.2021</t>
  </si>
  <si>
    <t>31.08.2021</t>
  </si>
  <si>
    <t>01.09.2021</t>
  </si>
  <si>
    <t>02.09.2021</t>
  </si>
  <si>
    <t>03.09.2021</t>
  </si>
  <si>
    <t>06.09.2021</t>
  </si>
  <si>
    <t>07.09.2021</t>
  </si>
  <si>
    <t>08.09.2021</t>
  </si>
  <si>
    <t>09.09.2021</t>
  </si>
  <si>
    <t>10.09.2021</t>
  </si>
  <si>
    <t>13.09.2021</t>
  </si>
  <si>
    <t>14.09.2021</t>
  </si>
  <si>
    <t>15.09.2021</t>
  </si>
  <si>
    <t>16.09.2021</t>
  </si>
  <si>
    <t>17.09.2021</t>
  </si>
  <si>
    <t>20.09.2021</t>
  </si>
  <si>
    <t>21.09.2021</t>
  </si>
  <si>
    <t>22.09.2021</t>
  </si>
  <si>
    <t>23.09.2021</t>
  </si>
  <si>
    <t>24.09.2021</t>
  </si>
  <si>
    <t>25.09.2021</t>
  </si>
  <si>
    <t>27.09.2021</t>
  </si>
  <si>
    <t>28.09.2021</t>
  </si>
  <si>
    <t>29.09.2021</t>
  </si>
  <si>
    <t>30.09.2021</t>
  </si>
  <si>
    <t>01.10.2021</t>
  </si>
  <si>
    <t>04.10.2021</t>
  </si>
  <si>
    <t>05.10.2021</t>
  </si>
  <si>
    <t>06.10.2021</t>
  </si>
  <si>
    <t>07.10.2021</t>
  </si>
  <si>
    <t>08.10.2021</t>
  </si>
  <si>
    <t>11.10.2021</t>
  </si>
  <si>
    <t>12.10.2021</t>
  </si>
  <si>
    <t>13.10.2021</t>
  </si>
  <si>
    <t>14.10.2021</t>
  </si>
  <si>
    <t>15.10.2021</t>
  </si>
  <si>
    <t>18.10.2021</t>
  </si>
  <si>
    <t>19.10.2021</t>
  </si>
  <si>
    <t>20.10.2021</t>
  </si>
  <si>
    <t>21.10.2021</t>
  </si>
  <si>
    <t>22.10.2021</t>
  </si>
  <si>
    <t>25.10.2021</t>
  </si>
  <si>
    <t>26.10.2021</t>
  </si>
  <si>
    <t>27.10.2021</t>
  </si>
  <si>
    <t>28.10.2021</t>
  </si>
  <si>
    <t>Мухамеджанов Еркен Маканович
Без договора</t>
  </si>
  <si>
    <t>29.10.2021</t>
  </si>
  <si>
    <t>31.10.2021</t>
  </si>
  <si>
    <t>01.11.2021</t>
  </si>
  <si>
    <t>02.11.2021</t>
  </si>
  <si>
    <t>03.11.2021</t>
  </si>
  <si>
    <t>04.11.2021</t>
  </si>
  <si>
    <t>05.11.2021</t>
  </si>
  <si>
    <t>08.11.2021</t>
  </si>
  <si>
    <t>09.11.2021</t>
  </si>
  <si>
    <t>10.11.2021</t>
  </si>
  <si>
    <t>11.11.2021</t>
  </si>
  <si>
    <t>12.11.2021</t>
  </si>
  <si>
    <t>15.11.2021</t>
  </si>
  <si>
    <t>16.11.2021</t>
  </si>
  <si>
    <t>17.11.2021</t>
  </si>
  <si>
    <t>18.11.2021</t>
  </si>
  <si>
    <t>19.11.2021</t>
  </si>
  <si>
    <t>22.11.2021</t>
  </si>
  <si>
    <t>23.11.2021</t>
  </si>
  <si>
    <t>24.11.2021</t>
  </si>
  <si>
    <t>25.11.2021</t>
  </si>
  <si>
    <t>26.11.2021</t>
  </si>
  <si>
    <t>29.11.2021</t>
  </si>
  <si>
    <t>30.11.2021</t>
  </si>
  <si>
    <t>02.12.2021</t>
  </si>
  <si>
    <t>03.12.2021</t>
  </si>
  <si>
    <t>06.12.2021</t>
  </si>
  <si>
    <t>07.12.2021</t>
  </si>
  <si>
    <t>08.12.2021</t>
  </si>
  <si>
    <t>09.12.2021</t>
  </si>
  <si>
    <t>Частное лицо</t>
  </si>
  <si>
    <t>10.12.2021</t>
  </si>
  <si>
    <t>13.12.2021</t>
  </si>
  <si>
    <t>14.12.2021</t>
  </si>
  <si>
    <t>15.12.2021</t>
  </si>
  <si>
    <t>18.12.2021</t>
  </si>
  <si>
    <t>20.12.2021</t>
  </si>
  <si>
    <t>21.12.2021</t>
  </si>
  <si>
    <t>22.12.2021</t>
  </si>
  <si>
    <t>23.12.2021</t>
  </si>
  <si>
    <t>ТОО "Aman Building Company"</t>
  </si>
  <si>
    <t>24.12.2021</t>
  </si>
  <si>
    <t>27.12.2021</t>
  </si>
  <si>
    <t>ИП "ДТ Сервис"</t>
  </si>
  <si>
    <t>28.12.2021</t>
  </si>
  <si>
    <t>29.12.2021</t>
  </si>
  <si>
    <t>30.12.2021</t>
  </si>
  <si>
    <t>31.12.2021</t>
  </si>
  <si>
    <t xml:space="preserve">Благотоврительность через ДМ Астана Шатыр (товары, купленные покупателями для детей) </t>
  </si>
  <si>
    <t>Вознаграждение банка</t>
  </si>
  <si>
    <t>Возврат от поставщика</t>
  </si>
  <si>
    <t>Курсовая разница</t>
  </si>
  <si>
    <t>Остаток денежных средств на всех счетах  на 31.12.2021 г.</t>
  </si>
  <si>
    <t>ОТЧЕТ о поступлениях взносов учредителей</t>
  </si>
  <si>
    <t xml:space="preserve">ОТЧЕТ об использовании взносов учредителей </t>
  </si>
  <si>
    <t>ФИО</t>
  </si>
  <si>
    <t>АДМИНИСТРАТИВНЫЕ РАСХОДЫ НА СОДЕРЖАНИЕ ФОНДА</t>
  </si>
  <si>
    <t>01.01.2021-31.12.2021</t>
  </si>
  <si>
    <t>на административные расходы</t>
  </si>
  <si>
    <t>Алимова Г.Г</t>
  </si>
  <si>
    <t>Заработная плата сотрудников Фонда</t>
  </si>
  <si>
    <t>Нурумбетова Ш.М.</t>
  </si>
  <si>
    <t>Налоги и отчисления</t>
  </si>
  <si>
    <t>Закиева Д.Б.</t>
  </si>
  <si>
    <t>Почтовые расходы</t>
  </si>
  <si>
    <t>ИТОГО</t>
  </si>
  <si>
    <t>Услуга Hosting сайт</t>
  </si>
  <si>
    <t>Печатная продукция</t>
  </si>
  <si>
    <t>Подписка на ИС Учет. kz</t>
  </si>
  <si>
    <t>Страхование ГПО работников</t>
  </si>
  <si>
    <t>Банковские услуги</t>
  </si>
  <si>
    <t>Приобретение ТМЦ, ОС</t>
  </si>
  <si>
    <t>Расходы на проведение аудита финансовой деятельности за 2020г.</t>
  </si>
  <si>
    <t>Расходы на содержание оргтехники</t>
  </si>
  <si>
    <t>Канцелярские товары</t>
  </si>
  <si>
    <t>ИТОГО: 309 421 871,81 тенге</t>
  </si>
  <si>
    <t>Частные лица
Благотворительность через KASPI BANK</t>
  </si>
  <si>
    <t>Частные лица
Благотворительность через Сбербанк</t>
  </si>
  <si>
    <t xml:space="preserve">Частные лица
Благотворительность через сайт </t>
  </si>
  <si>
    <t>Расходы по приложению "Казахстан Творит Добро"</t>
  </si>
  <si>
    <t>Примечание: 1. Расходы на содержание Фонда оплачиваются ТОЛЬКО за счет средств учредителей</t>
  </si>
  <si>
    <t>2. Остатки средств  на начало и конец года по админстративному счету указаны в совокупности со всеми счетами  в листе "Поступления и расходы 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</si>
</sst>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\-??_р_._-;_-@_-"/>
    <numFmt numFmtId="165" formatCode="dd/mm/yy"/>
    <numFmt numFmtId="166" formatCode="_-* #,##0.00\ _₽_-;\-* #,##0.00\ _₽_-;_-* &quot;-&quot;??\ _₽_-;_-@_-"/>
  </numFmts>
  <fonts count="16" x14ac:knownFonts="1"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rgb="FFFFFFFF"/>
      <name val="Calibri"/>
      <family val="2"/>
      <charset val="204"/>
    </font>
    <font>
      <sz val="8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1"/>
      <color rgb="FF000000"/>
      <name val="Calibri"/>
      <family val="2"/>
      <charset val="204"/>
    </font>
    <font>
      <sz val="9"/>
      <name val="Arial"/>
      <family val="2"/>
      <charset val="1"/>
    </font>
    <font>
      <sz val="8"/>
      <name val="Arial"/>
      <family val="2"/>
      <charset val="204"/>
    </font>
    <font>
      <sz val="11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FFFFF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008080"/>
      </patternFill>
    </fill>
    <fill>
      <patternFill patternType="solid">
        <fgColor rgb="FF92D050"/>
        <bgColor rgb="FFCCC085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2" borderId="0" xfId="0" applyFont="1" applyFill="1" applyAlignment="1">
      <alignment horizontal="left" vertical="center" wrapText="1"/>
    </xf>
    <xf numFmtId="4" fontId="3" fillId="3" borderId="1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justify" vertical="center"/>
    </xf>
    <xf numFmtId="4" fontId="0" fillId="0" borderId="0" xfId="0" applyNumberFormat="1"/>
    <xf numFmtId="3" fontId="0" fillId="0" borderId="0" xfId="0" applyNumberFormat="1"/>
    <xf numFmtId="2" fontId="0" fillId="0" borderId="0" xfId="0" applyNumberFormat="1"/>
    <xf numFmtId="3" fontId="0" fillId="0" borderId="0" xfId="0" applyNumberFormat="1" applyAlignment="1">
      <alignment horizontal="justify" vertical="center"/>
    </xf>
    <xf numFmtId="2" fontId="0" fillId="0" borderId="0" xfId="0" applyNumberForma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3" fillId="0" borderId="0" xfId="0" applyFont="1" applyAlignment="1">
      <alignment horizontal="justify" vertical="center"/>
    </xf>
    <xf numFmtId="4" fontId="3" fillId="0" borderId="0" xfId="0" applyNumberFormat="1" applyFont="1" applyAlignment="1">
      <alignment horizontal="justify" vertical="center"/>
    </xf>
    <xf numFmtId="3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justify" vertical="center"/>
    </xf>
    <xf numFmtId="0" fontId="6" fillId="0" borderId="2" xfId="0" applyFont="1" applyBorder="1" applyAlignment="1">
      <alignment horizontal="left" vertical="top"/>
    </xf>
    <xf numFmtId="164" fontId="6" fillId="0" borderId="3" xfId="0" applyNumberFormat="1" applyFont="1" applyBorder="1" applyAlignment="1">
      <alignment horizontal="right" vertical="top" wrapText="1"/>
    </xf>
    <xf numFmtId="4" fontId="6" fillId="0" borderId="3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" fontId="7" fillId="4" borderId="1" xfId="0" applyNumberFormat="1" applyFont="1" applyFill="1" applyBorder="1"/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wrapText="1"/>
    </xf>
    <xf numFmtId="4" fontId="9" fillId="2" borderId="1" xfId="0" applyNumberFormat="1" applyFont="1" applyFill="1" applyBorder="1"/>
    <xf numFmtId="0" fontId="0" fillId="0" borderId="0" xfId="0" applyAlignment="1">
      <alignment wrapText="1"/>
    </xf>
    <xf numFmtId="4" fontId="9" fillId="2" borderId="1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1" fillId="2" borderId="2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4" fontId="3" fillId="3" borderId="6" xfId="0" applyNumberFormat="1" applyFont="1" applyFill="1" applyBorder="1"/>
    <xf numFmtId="4" fontId="9" fillId="2" borderId="0" xfId="0" applyNumberFormat="1" applyFont="1" applyFill="1"/>
    <xf numFmtId="4" fontId="3" fillId="2" borderId="0" xfId="0" applyNumberFormat="1" applyFont="1" applyFill="1"/>
    <xf numFmtId="0" fontId="0" fillId="0" borderId="0" xfId="0" applyAlignment="1">
      <alignment horizontal="left" vertical="center" wrapText="1"/>
    </xf>
    <xf numFmtId="4" fontId="13" fillId="2" borderId="0" xfId="0" applyNumberFormat="1" applyFont="1" applyFill="1"/>
    <xf numFmtId="0" fontId="6" fillId="2" borderId="2" xfId="0" applyFont="1" applyFill="1" applyBorder="1" applyAlignment="1">
      <alignment horizontal="left" vertical="top" wrapText="1"/>
    </xf>
    <xf numFmtId="4" fontId="14" fillId="2" borderId="0" xfId="0" applyNumberFormat="1" applyFont="1" applyFill="1"/>
    <xf numFmtId="4" fontId="15" fillId="2" borderId="0" xfId="0" applyNumberFormat="1" applyFont="1" applyFill="1"/>
    <xf numFmtId="0" fontId="0" fillId="0" borderId="0" xfId="0" applyAlignment="1">
      <alignment vertical="center"/>
    </xf>
    <xf numFmtId="165" fontId="6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4" fontId="0" fillId="0" borderId="0" xfId="0" applyNumberFormat="1" applyAlignment="1">
      <alignment vertical="center"/>
    </xf>
    <xf numFmtId="0" fontId="0" fillId="2" borderId="0" xfId="0" applyFill="1"/>
    <xf numFmtId="164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164" fontId="9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center"/>
    </xf>
    <xf numFmtId="164" fontId="0" fillId="3" borderId="0" xfId="0" applyNumberFormat="1" applyFill="1" applyAlignment="1">
      <alignment horizontal="right"/>
    </xf>
    <xf numFmtId="0" fontId="4" fillId="3" borderId="0" xfId="0" applyFont="1" applyFill="1" applyAlignment="1">
      <alignment horizontal="justify" vertical="center"/>
    </xf>
    <xf numFmtId="0" fontId="0" fillId="3" borderId="0" xfId="0" applyFill="1" applyAlignment="1">
      <alignment horizontal="justify" vertical="center"/>
    </xf>
    <xf numFmtId="4" fontId="0" fillId="0" borderId="0" xfId="0" applyNumberFormat="1" applyAlignment="1">
      <alignment horizontal="justify" vertical="center"/>
    </xf>
    <xf numFmtId="4" fontId="0" fillId="2" borderId="0" xfId="0" applyNumberFormat="1" applyFill="1"/>
    <xf numFmtId="4" fontId="0" fillId="0" borderId="0" xfId="0" applyNumberFormat="1" applyAlignment="1">
      <alignment horizontal="left"/>
    </xf>
    <xf numFmtId="4" fontId="3" fillId="0" borderId="0" xfId="0" applyNumberFormat="1" applyFont="1"/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horizontal="left"/>
    </xf>
    <xf numFmtId="4" fontId="0" fillId="3" borderId="1" xfId="0" applyNumberFormat="1" applyFill="1" applyBorder="1"/>
    <xf numFmtId="0" fontId="0" fillId="0" borderId="1" xfId="0" applyBorder="1"/>
    <xf numFmtId="4" fontId="13" fillId="0" borderId="1" xfId="0" applyNumberFormat="1" applyFont="1" applyBorder="1"/>
    <xf numFmtId="0" fontId="3" fillId="3" borderId="1" xfId="0" applyFont="1" applyFill="1" applyBorder="1"/>
    <xf numFmtId="4" fontId="3" fillId="3" borderId="4" xfId="0" applyNumberFormat="1" applyFont="1" applyFill="1" applyBorder="1" applyAlignment="1">
      <alignment horizontal="left"/>
    </xf>
    <xf numFmtId="0" fontId="0" fillId="3" borderId="1" xfId="0" applyFill="1" applyBorder="1"/>
    <xf numFmtId="0" fontId="0" fillId="3" borderId="5" xfId="0" applyFill="1" applyBorder="1"/>
    <xf numFmtId="4" fontId="0" fillId="0" borderId="0" xfId="0" applyNumberFormat="1" applyAlignment="1">
      <alignment horizontal="center"/>
    </xf>
    <xf numFmtId="4" fontId="13" fillId="0" borderId="0" xfId="0" applyNumberFormat="1" applyFont="1"/>
    <xf numFmtId="0" fontId="1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/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/>
    <xf numFmtId="0" fontId="7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7" xfId="0" applyNumberFormat="1" applyBorder="1" applyAlignment="1">
      <alignment horizontal="justify" vertical="center"/>
    </xf>
    <xf numFmtId="4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justify" vertical="center"/>
    </xf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4"/>
  <sheetViews>
    <sheetView tabSelected="1" topLeftCell="A244" zoomScale="130" zoomScaleNormal="130" workbookViewId="0">
      <selection activeCell="D15" sqref="D15"/>
    </sheetView>
  </sheetViews>
  <sheetFormatPr defaultColWidth="9.28515625" defaultRowHeight="15.75" x14ac:dyDescent="0.25"/>
  <cols>
    <col min="1" max="1" width="13.28515625" style="3" customWidth="1"/>
    <col min="2" max="2" width="18.7109375" style="4" customWidth="1"/>
    <col min="3" max="3" width="31.28515625" style="5" customWidth="1"/>
    <col min="4" max="4" width="50" style="5" customWidth="1"/>
    <col min="5" max="5" width="4.28515625" customWidth="1"/>
    <col min="6" max="6" width="4.7109375" customWidth="1"/>
    <col min="7" max="7" width="49" customWidth="1"/>
    <col min="8" max="8" width="38.140625" customWidth="1"/>
    <col min="9" max="9" width="17.42578125" style="6" customWidth="1"/>
    <col min="10" max="10" width="14.5703125" style="7" customWidth="1"/>
    <col min="11" max="11" width="24" style="8" customWidth="1"/>
    <col min="12" max="12" width="17.85546875" customWidth="1"/>
    <col min="13" max="13" width="12.42578125" customWidth="1"/>
    <col min="14" max="14" width="27.140625" customWidth="1"/>
  </cols>
  <sheetData>
    <row r="1" spans="1:14" ht="33" customHeight="1" x14ac:dyDescent="0.25">
      <c r="G1" s="88"/>
      <c r="J1" s="9"/>
      <c r="K1" s="10"/>
    </row>
    <row r="2" spans="1:14" ht="33" customHeight="1" x14ac:dyDescent="0.25">
      <c r="G2" s="88"/>
      <c r="J2" s="9"/>
      <c r="K2" s="10"/>
    </row>
    <row r="3" spans="1:14" ht="33" customHeight="1" x14ac:dyDescent="0.25">
      <c r="G3" s="88"/>
      <c r="J3" s="9"/>
      <c r="K3" s="10"/>
    </row>
    <row r="4" spans="1:14" ht="33.75" customHeight="1" x14ac:dyDescent="0.25">
      <c r="C4" s="11" t="s">
        <v>0</v>
      </c>
      <c r="G4" s="88"/>
      <c r="H4" s="11" t="s">
        <v>1</v>
      </c>
      <c r="K4" s="10"/>
    </row>
    <row r="5" spans="1:14" ht="21" customHeight="1" x14ac:dyDescent="0.25">
      <c r="C5" s="12" t="s">
        <v>2</v>
      </c>
      <c r="G5" s="88"/>
      <c r="H5" s="12" t="s">
        <v>2</v>
      </c>
      <c r="K5" s="10"/>
    </row>
    <row r="6" spans="1:14" ht="33" customHeight="1" x14ac:dyDescent="0.25">
      <c r="G6" s="88"/>
      <c r="K6" s="10"/>
    </row>
    <row r="7" spans="1:14" ht="33" customHeight="1" x14ac:dyDescent="0.25">
      <c r="C7" s="11"/>
      <c r="D7" s="11" t="s">
        <v>325</v>
      </c>
      <c r="G7" s="88"/>
      <c r="H7" s="11" t="s">
        <v>3</v>
      </c>
      <c r="K7" s="10"/>
    </row>
    <row r="8" spans="1:14" ht="33" customHeight="1" x14ac:dyDescent="0.25">
      <c r="C8" s="13"/>
      <c r="D8" s="14"/>
      <c r="J8" s="15"/>
      <c r="K8" s="16"/>
      <c r="N8" s="17"/>
    </row>
    <row r="9" spans="1:14" ht="33" customHeight="1" x14ac:dyDescent="0.25">
      <c r="A9" s="18" t="s">
        <v>4</v>
      </c>
      <c r="B9" s="19" t="s">
        <v>5</v>
      </c>
      <c r="C9" s="20" t="s">
        <v>6</v>
      </c>
      <c r="D9" s="20" t="s">
        <v>7</v>
      </c>
      <c r="G9" s="89" t="s">
        <v>8</v>
      </c>
      <c r="H9" s="89"/>
      <c r="I9" s="90" t="s">
        <v>9</v>
      </c>
    </row>
    <row r="10" spans="1:14" ht="33" customHeight="1" x14ac:dyDescent="0.25">
      <c r="A10" s="21"/>
      <c r="B10" s="22">
        <v>114211313.06999999</v>
      </c>
      <c r="C10" s="23" t="s">
        <v>10</v>
      </c>
      <c r="D10" s="23"/>
      <c r="G10" s="89"/>
      <c r="H10" s="89"/>
      <c r="I10" s="90"/>
    </row>
    <row r="11" spans="1:14" ht="33" customHeight="1" x14ac:dyDescent="0.25">
      <c r="A11" s="24" t="s">
        <v>11</v>
      </c>
      <c r="B11" s="25">
        <v>22175.78</v>
      </c>
      <c r="C11" s="26" t="s">
        <v>12</v>
      </c>
      <c r="D11" s="27" t="s">
        <v>326</v>
      </c>
      <c r="G11" s="91" t="s">
        <v>13</v>
      </c>
      <c r="H11" s="91"/>
      <c r="I11" s="28">
        <f>I12+I13+I14+I15+I16</f>
        <v>255544348.09999999</v>
      </c>
      <c r="J11" s="29"/>
      <c r="K11" s="30"/>
    </row>
    <row r="12" spans="1:14" ht="33" customHeight="1" x14ac:dyDescent="0.25">
      <c r="A12" s="24" t="s">
        <v>11</v>
      </c>
      <c r="B12" s="25">
        <v>36783.129999999997</v>
      </c>
      <c r="C12" s="26" t="s">
        <v>12</v>
      </c>
      <c r="D12" s="27" t="s">
        <v>326</v>
      </c>
      <c r="G12" s="85" t="s">
        <v>14</v>
      </c>
      <c r="H12" s="85"/>
      <c r="I12" s="31">
        <f>103252293.03-303224</f>
        <v>102949069.03</v>
      </c>
    </row>
    <row r="13" spans="1:14" ht="33" customHeight="1" x14ac:dyDescent="0.25">
      <c r="A13" s="24" t="s">
        <v>11</v>
      </c>
      <c r="B13" s="25">
        <v>36269.68</v>
      </c>
      <c r="C13" s="26" t="s">
        <v>12</v>
      </c>
      <c r="D13" s="27" t="s">
        <v>326</v>
      </c>
      <c r="G13" s="85" t="s">
        <v>15</v>
      </c>
      <c r="H13" s="85"/>
      <c r="I13" s="32">
        <v>303224</v>
      </c>
      <c r="L13" s="99">
        <f>B10+B546+'Поступл. и расх 2021'!B13-I26-'Учредит.взносы 2021'!I23</f>
        <v>145535791.68000007</v>
      </c>
    </row>
    <row r="14" spans="1:14" ht="33" customHeight="1" x14ac:dyDescent="0.25">
      <c r="A14" s="24" t="s">
        <v>11</v>
      </c>
      <c r="B14" s="25">
        <v>9737.1200000000008</v>
      </c>
      <c r="C14" s="26" t="s">
        <v>12</v>
      </c>
      <c r="D14" s="27" t="s">
        <v>326</v>
      </c>
      <c r="G14" s="85" t="s">
        <v>16</v>
      </c>
      <c r="H14" s="85"/>
      <c r="I14" s="33">
        <v>1270606.68</v>
      </c>
      <c r="N14" s="34"/>
    </row>
    <row r="15" spans="1:14" ht="33" customHeight="1" x14ac:dyDescent="0.25">
      <c r="A15" s="24" t="s">
        <v>11</v>
      </c>
      <c r="B15" s="25">
        <v>7814.22</v>
      </c>
      <c r="C15" s="26" t="s">
        <v>12</v>
      </c>
      <c r="D15" s="27" t="s">
        <v>326</v>
      </c>
      <c r="G15" s="86" t="s">
        <v>17</v>
      </c>
      <c r="H15" s="86"/>
      <c r="I15" s="35">
        <v>97127894.129999995</v>
      </c>
      <c r="N15" s="36"/>
    </row>
    <row r="16" spans="1:14" ht="33" customHeight="1" x14ac:dyDescent="0.25">
      <c r="A16" s="24" t="s">
        <v>11</v>
      </c>
      <c r="B16" s="25">
        <v>20000</v>
      </c>
      <c r="C16" s="26" t="s">
        <v>12</v>
      </c>
      <c r="D16" s="27" t="s">
        <v>327</v>
      </c>
      <c r="G16" s="86" t="s">
        <v>18</v>
      </c>
      <c r="H16" s="86"/>
      <c r="I16" s="35">
        <f>54781175.96-887621.7</f>
        <v>53893554.259999998</v>
      </c>
    </row>
    <row r="17" spans="1:14" ht="33" customHeight="1" x14ac:dyDescent="0.25">
      <c r="A17" s="24" t="s">
        <v>19</v>
      </c>
      <c r="B17" s="25">
        <v>400</v>
      </c>
      <c r="C17" s="26" t="s">
        <v>12</v>
      </c>
      <c r="D17" s="27" t="s">
        <v>20</v>
      </c>
      <c r="G17" s="87" t="s">
        <v>21</v>
      </c>
      <c r="H17" s="87"/>
      <c r="I17" s="28">
        <f>I18+I19+I20+I21</f>
        <v>5880634</v>
      </c>
      <c r="K17" s="6"/>
    </row>
    <row r="18" spans="1:14" ht="33" customHeight="1" x14ac:dyDescent="0.25">
      <c r="A18" s="24" t="s">
        <v>19</v>
      </c>
      <c r="B18" s="25">
        <v>14986.84</v>
      </c>
      <c r="C18" s="26" t="s">
        <v>12</v>
      </c>
      <c r="D18" s="27" t="s">
        <v>326</v>
      </c>
      <c r="G18" s="82" t="s">
        <v>22</v>
      </c>
      <c r="H18" s="82"/>
      <c r="I18" s="31">
        <f>2730270-684000</f>
        <v>2046270</v>
      </c>
    </row>
    <row r="19" spans="1:14" ht="33" customHeight="1" x14ac:dyDescent="0.25">
      <c r="A19" s="24" t="s">
        <v>23</v>
      </c>
      <c r="B19" s="25">
        <v>200000</v>
      </c>
      <c r="C19" s="26" t="s">
        <v>24</v>
      </c>
      <c r="D19" s="27" t="s">
        <v>25</v>
      </c>
      <c r="G19" s="84" t="s">
        <v>26</v>
      </c>
      <c r="H19" s="84"/>
      <c r="I19" s="33">
        <v>1734415</v>
      </c>
    </row>
    <row r="20" spans="1:14" ht="42.95" customHeight="1" x14ac:dyDescent="0.25">
      <c r="A20" s="24" t="s">
        <v>23</v>
      </c>
      <c r="B20" s="25">
        <v>2158.77</v>
      </c>
      <c r="C20" s="26" t="s">
        <v>12</v>
      </c>
      <c r="D20" s="37" t="s">
        <v>27</v>
      </c>
      <c r="G20" s="84" t="s">
        <v>28</v>
      </c>
      <c r="H20" s="84"/>
      <c r="I20" s="38">
        <v>354827</v>
      </c>
      <c r="J20" s="6"/>
      <c r="K20" s="6"/>
      <c r="L20" s="6"/>
      <c r="M20" s="6"/>
      <c r="N20" s="6"/>
    </row>
    <row r="21" spans="1:14" ht="30" customHeight="1" x14ac:dyDescent="0.25">
      <c r="A21" s="24" t="s">
        <v>23</v>
      </c>
      <c r="B21" s="25">
        <v>10213.35</v>
      </c>
      <c r="C21" s="26" t="s">
        <v>12</v>
      </c>
      <c r="D21" s="27" t="s">
        <v>326</v>
      </c>
      <c r="G21" s="84" t="s">
        <v>29</v>
      </c>
      <c r="H21" s="84"/>
      <c r="I21" s="38">
        <v>1745122</v>
      </c>
      <c r="J21" s="6"/>
      <c r="K21" s="6"/>
      <c r="L21" s="6"/>
      <c r="M21" s="6"/>
      <c r="N21" s="6"/>
    </row>
    <row r="22" spans="1:14" ht="33" customHeight="1" x14ac:dyDescent="0.25">
      <c r="A22" s="24" t="s">
        <v>23</v>
      </c>
      <c r="B22" s="25">
        <v>7157.05</v>
      </c>
      <c r="C22" s="26" t="s">
        <v>12</v>
      </c>
      <c r="D22" s="27" t="s">
        <v>326</v>
      </c>
      <c r="G22" s="39" t="s">
        <v>30</v>
      </c>
      <c r="H22" s="40"/>
      <c r="I22" s="28">
        <f>I23+I24+I25</f>
        <v>2881532.4099999997</v>
      </c>
      <c r="J22" s="6"/>
      <c r="K22" s="6"/>
      <c r="L22" s="6"/>
      <c r="M22" s="6"/>
      <c r="N22" s="6"/>
    </row>
    <row r="23" spans="1:14" ht="33" customHeight="1" x14ac:dyDescent="0.25">
      <c r="A23" s="24" t="s">
        <v>23</v>
      </c>
      <c r="B23" s="25">
        <v>140</v>
      </c>
      <c r="C23" s="26" t="s">
        <v>12</v>
      </c>
      <c r="D23" s="27" t="s">
        <v>327</v>
      </c>
      <c r="G23" s="82" t="s">
        <v>31</v>
      </c>
      <c r="H23" s="82"/>
      <c r="I23" s="33">
        <v>2350141.46</v>
      </c>
    </row>
    <row r="24" spans="1:14" ht="33" customHeight="1" x14ac:dyDescent="0.25">
      <c r="A24" s="24" t="s">
        <v>32</v>
      </c>
      <c r="B24" s="25">
        <v>9570.84</v>
      </c>
      <c r="C24" s="26" t="s">
        <v>12</v>
      </c>
      <c r="D24" s="27" t="s">
        <v>326</v>
      </c>
      <c r="G24" s="82" t="s">
        <v>33</v>
      </c>
      <c r="H24" s="82"/>
      <c r="I24" s="33">
        <f>33415.12+167075.68</f>
        <v>200490.8</v>
      </c>
    </row>
    <row r="25" spans="1:14" ht="33" customHeight="1" x14ac:dyDescent="0.25">
      <c r="A25" s="24" t="s">
        <v>32</v>
      </c>
      <c r="B25" s="25">
        <v>1964.3</v>
      </c>
      <c r="C25" s="26" t="s">
        <v>12</v>
      </c>
      <c r="D25" s="27" t="s">
        <v>326</v>
      </c>
      <c r="G25" s="82" t="s">
        <v>34</v>
      </c>
      <c r="H25" s="82"/>
      <c r="I25" s="33">
        <v>330900.15000000002</v>
      </c>
    </row>
    <row r="26" spans="1:14" ht="33" customHeight="1" x14ac:dyDescent="0.25">
      <c r="A26" s="24" t="s">
        <v>32</v>
      </c>
      <c r="B26" s="25">
        <v>5347.33</v>
      </c>
      <c r="C26" s="26" t="s">
        <v>12</v>
      </c>
      <c r="D26" s="27" t="s">
        <v>326</v>
      </c>
      <c r="G26" s="41" t="s">
        <v>35</v>
      </c>
      <c r="H26" s="41"/>
      <c r="I26" s="42">
        <f>I11+I17+I22</f>
        <v>264306514.50999999</v>
      </c>
    </row>
    <row r="27" spans="1:14" ht="29.25" customHeight="1" x14ac:dyDescent="0.25">
      <c r="A27" s="24" t="s">
        <v>32</v>
      </c>
      <c r="B27" s="25">
        <v>101551.71</v>
      </c>
      <c r="C27" s="26" t="s">
        <v>12</v>
      </c>
      <c r="D27" s="27" t="s">
        <v>36</v>
      </c>
      <c r="G27" s="83"/>
      <c r="H27" s="83"/>
      <c r="I27" s="43"/>
      <c r="L27" s="6"/>
    </row>
    <row r="28" spans="1:14" ht="29.25" customHeight="1" x14ac:dyDescent="0.25">
      <c r="A28" s="24" t="s">
        <v>37</v>
      </c>
      <c r="B28" s="25">
        <v>5663.3</v>
      </c>
      <c r="C28" s="26" t="s">
        <v>12</v>
      </c>
      <c r="D28" s="27" t="s">
        <v>326</v>
      </c>
      <c r="G28" s="83"/>
      <c r="H28" s="83"/>
      <c r="I28" s="43"/>
    </row>
    <row r="29" spans="1:14" ht="28.5" customHeight="1" x14ac:dyDescent="0.25">
      <c r="A29" s="24" t="s">
        <v>38</v>
      </c>
      <c r="B29" s="25">
        <v>13028.41</v>
      </c>
      <c r="C29" s="26" t="s">
        <v>12</v>
      </c>
      <c r="D29" s="27" t="s">
        <v>326</v>
      </c>
      <c r="G29" s="83"/>
      <c r="H29" s="83"/>
      <c r="I29" s="43"/>
    </row>
    <row r="30" spans="1:14" ht="33" customHeight="1" x14ac:dyDescent="0.25">
      <c r="A30" s="24" t="s">
        <v>39</v>
      </c>
      <c r="B30" s="25">
        <v>15621.7</v>
      </c>
      <c r="C30" s="26" t="s">
        <v>12</v>
      </c>
      <c r="D30" s="27" t="s">
        <v>326</v>
      </c>
      <c r="G30" s="1"/>
      <c r="H30" s="1"/>
      <c r="I30" s="44"/>
    </row>
    <row r="31" spans="1:14" ht="33" customHeight="1" x14ac:dyDescent="0.25">
      <c r="A31" s="24" t="s">
        <v>40</v>
      </c>
      <c r="B31" s="25">
        <v>1413.44</v>
      </c>
      <c r="C31" s="26" t="s">
        <v>12</v>
      </c>
      <c r="D31" s="37" t="s">
        <v>27</v>
      </c>
      <c r="G31" s="1"/>
      <c r="H31" s="1"/>
      <c r="I31" s="44"/>
    </row>
    <row r="32" spans="1:14" ht="33" customHeight="1" x14ac:dyDescent="0.25">
      <c r="A32" s="24" t="s">
        <v>40</v>
      </c>
      <c r="B32" s="25">
        <v>6420.73</v>
      </c>
      <c r="C32" s="26" t="s">
        <v>12</v>
      </c>
      <c r="D32" s="27" t="s">
        <v>326</v>
      </c>
      <c r="G32" s="45"/>
      <c r="H32" s="45"/>
      <c r="I32" s="46"/>
    </row>
    <row r="33" spans="1:10" ht="33" customHeight="1" x14ac:dyDescent="0.25">
      <c r="A33" s="24" t="s">
        <v>41</v>
      </c>
      <c r="B33" s="25">
        <v>10655.93</v>
      </c>
      <c r="C33" s="26" t="s">
        <v>12</v>
      </c>
      <c r="D33" s="27" t="s">
        <v>326</v>
      </c>
      <c r="G33" s="45"/>
      <c r="H33" s="45"/>
      <c r="I33" s="46"/>
    </row>
    <row r="34" spans="1:10" ht="31.5" customHeight="1" x14ac:dyDescent="0.25">
      <c r="A34" s="24" t="s">
        <v>41</v>
      </c>
      <c r="B34" s="25">
        <v>1846.57</v>
      </c>
      <c r="C34" s="26" t="s">
        <v>12</v>
      </c>
      <c r="D34" s="27" t="s">
        <v>326</v>
      </c>
      <c r="G34" s="45"/>
      <c r="H34" s="45"/>
      <c r="I34" s="46"/>
    </row>
    <row r="35" spans="1:10" ht="33.75" customHeight="1" x14ac:dyDescent="0.25">
      <c r="A35" s="24" t="s">
        <v>41</v>
      </c>
      <c r="B35" s="25">
        <v>3717.63</v>
      </c>
      <c r="C35" s="26" t="s">
        <v>12</v>
      </c>
      <c r="D35" s="27" t="s">
        <v>326</v>
      </c>
      <c r="G35" s="45"/>
      <c r="H35" s="45"/>
      <c r="I35" s="46"/>
    </row>
    <row r="36" spans="1:10" ht="33.75" customHeight="1" x14ac:dyDescent="0.25">
      <c r="A36" s="24" t="s">
        <v>41</v>
      </c>
      <c r="B36" s="25">
        <v>7615825</v>
      </c>
      <c r="C36" s="26" t="s">
        <v>42</v>
      </c>
      <c r="D36" s="47" t="s">
        <v>43</v>
      </c>
      <c r="G36" s="45"/>
      <c r="H36" s="45"/>
      <c r="I36" s="46"/>
    </row>
    <row r="37" spans="1:10" ht="33" customHeight="1" x14ac:dyDescent="0.25">
      <c r="A37" s="24" t="s">
        <v>44</v>
      </c>
      <c r="B37" s="25">
        <v>6665.71</v>
      </c>
      <c r="C37" s="26" t="s">
        <v>12</v>
      </c>
      <c r="D37" s="27" t="s">
        <v>326</v>
      </c>
      <c r="G37" s="80"/>
      <c r="H37" s="80"/>
      <c r="I37" s="48"/>
      <c r="J37" s="49"/>
    </row>
    <row r="38" spans="1:10" ht="33" customHeight="1" x14ac:dyDescent="0.25">
      <c r="A38" s="24" t="s">
        <v>45</v>
      </c>
      <c r="B38" s="25">
        <v>2754.72</v>
      </c>
      <c r="C38" s="26" t="s">
        <v>12</v>
      </c>
      <c r="D38" s="27" t="s">
        <v>326</v>
      </c>
      <c r="G38" s="81"/>
      <c r="H38" s="81"/>
      <c r="I38" s="44"/>
    </row>
    <row r="39" spans="1:10" ht="33" customHeight="1" x14ac:dyDescent="0.25">
      <c r="A39" s="24" t="s">
        <v>46</v>
      </c>
      <c r="B39" s="25">
        <v>14990</v>
      </c>
      <c r="C39" s="26" t="s">
        <v>12</v>
      </c>
      <c r="D39" s="27" t="s">
        <v>328</v>
      </c>
      <c r="G39" s="50"/>
      <c r="H39" s="50"/>
    </row>
    <row r="40" spans="1:10" ht="33" customHeight="1" x14ac:dyDescent="0.25">
      <c r="A40" s="24" t="s">
        <v>46</v>
      </c>
      <c r="B40" s="25">
        <v>2679.73</v>
      </c>
      <c r="C40" s="26" t="s">
        <v>12</v>
      </c>
      <c r="D40" s="27" t="s">
        <v>326</v>
      </c>
      <c r="G40" s="50"/>
      <c r="H40" s="50"/>
    </row>
    <row r="41" spans="1:10" ht="33" customHeight="1" x14ac:dyDescent="0.25">
      <c r="A41" s="24" t="s">
        <v>47</v>
      </c>
      <c r="B41" s="25">
        <v>1000</v>
      </c>
      <c r="C41" s="26" t="s">
        <v>12</v>
      </c>
      <c r="D41" s="37" t="s">
        <v>27</v>
      </c>
      <c r="G41" s="50"/>
      <c r="H41" s="50"/>
    </row>
    <row r="42" spans="1:10" ht="33" customHeight="1" x14ac:dyDescent="0.25">
      <c r="A42" s="24" t="s">
        <v>47</v>
      </c>
      <c r="B42" s="25">
        <v>2523.75</v>
      </c>
      <c r="C42" s="26" t="s">
        <v>12</v>
      </c>
      <c r="D42" s="27" t="s">
        <v>326</v>
      </c>
      <c r="G42" s="50"/>
      <c r="H42" s="50"/>
    </row>
    <row r="43" spans="1:10" ht="33" customHeight="1" x14ac:dyDescent="0.25">
      <c r="A43" s="24" t="s">
        <v>48</v>
      </c>
      <c r="B43" s="25">
        <v>7783.22</v>
      </c>
      <c r="C43" s="26" t="s">
        <v>12</v>
      </c>
      <c r="D43" s="27" t="s">
        <v>326</v>
      </c>
      <c r="G43" s="50"/>
      <c r="H43" s="50"/>
    </row>
    <row r="44" spans="1:10" ht="33" customHeight="1" x14ac:dyDescent="0.25">
      <c r="A44" s="24" t="s">
        <v>48</v>
      </c>
      <c r="B44" s="25">
        <v>1099.8900000000001</v>
      </c>
      <c r="C44" s="26" t="s">
        <v>12</v>
      </c>
      <c r="D44" s="27" t="s">
        <v>326</v>
      </c>
      <c r="G44" s="50"/>
      <c r="H44" s="50"/>
    </row>
    <row r="45" spans="1:10" ht="33" customHeight="1" x14ac:dyDescent="0.25">
      <c r="A45" s="24" t="s">
        <v>48</v>
      </c>
      <c r="B45" s="25">
        <v>6424.36</v>
      </c>
      <c r="C45" s="26" t="s">
        <v>12</v>
      </c>
      <c r="D45" s="27" t="s">
        <v>326</v>
      </c>
      <c r="G45" s="50"/>
      <c r="H45" s="50"/>
    </row>
    <row r="46" spans="1:10" ht="33" customHeight="1" x14ac:dyDescent="0.25">
      <c r="A46" s="24" t="s">
        <v>49</v>
      </c>
      <c r="B46" s="25">
        <v>2099.79</v>
      </c>
      <c r="C46" s="26" t="s">
        <v>12</v>
      </c>
      <c r="D46" s="27" t="s">
        <v>326</v>
      </c>
      <c r="G46" s="50"/>
      <c r="H46" s="50"/>
    </row>
    <row r="47" spans="1:10" ht="33" customHeight="1" x14ac:dyDescent="0.25">
      <c r="A47" s="24" t="s">
        <v>50</v>
      </c>
      <c r="B47" s="25">
        <v>31009.5</v>
      </c>
      <c r="C47" s="26" t="s">
        <v>12</v>
      </c>
      <c r="D47" s="27" t="s">
        <v>326</v>
      </c>
      <c r="G47" s="50"/>
      <c r="H47" s="50"/>
    </row>
    <row r="48" spans="1:10" ht="33" customHeight="1" x14ac:dyDescent="0.25">
      <c r="A48" s="24" t="s">
        <v>51</v>
      </c>
      <c r="B48" s="25">
        <v>4832.5200000000004</v>
      </c>
      <c r="C48" s="26" t="s">
        <v>12</v>
      </c>
      <c r="D48" s="27" t="s">
        <v>326</v>
      </c>
      <c r="G48" s="50"/>
      <c r="H48" s="50"/>
    </row>
    <row r="49" spans="1:8" ht="33" customHeight="1" x14ac:dyDescent="0.25">
      <c r="A49" s="24" t="s">
        <v>52</v>
      </c>
      <c r="B49" s="25">
        <v>54726.53</v>
      </c>
      <c r="C49" s="26" t="s">
        <v>12</v>
      </c>
      <c r="D49" s="27" t="s">
        <v>326</v>
      </c>
      <c r="G49" s="50"/>
      <c r="H49" s="50"/>
    </row>
    <row r="50" spans="1:8" ht="33" customHeight="1" x14ac:dyDescent="0.25">
      <c r="A50" s="24" t="s">
        <v>52</v>
      </c>
      <c r="B50" s="25">
        <v>700</v>
      </c>
      <c r="C50" s="26" t="s">
        <v>12</v>
      </c>
      <c r="D50" s="37" t="s">
        <v>27</v>
      </c>
      <c r="G50" s="50"/>
      <c r="H50" s="50"/>
    </row>
    <row r="51" spans="1:8" ht="33" customHeight="1" x14ac:dyDescent="0.25">
      <c r="A51" s="24" t="s">
        <v>53</v>
      </c>
      <c r="B51" s="25">
        <v>26825.32</v>
      </c>
      <c r="C51" s="26" t="s">
        <v>12</v>
      </c>
      <c r="D51" s="27" t="s">
        <v>326</v>
      </c>
      <c r="G51" s="50"/>
      <c r="H51" s="50"/>
    </row>
    <row r="52" spans="1:8" ht="33" customHeight="1" x14ac:dyDescent="0.25">
      <c r="A52" s="24" t="s">
        <v>53</v>
      </c>
      <c r="B52" s="25">
        <v>4004.6</v>
      </c>
      <c r="C52" s="26" t="s">
        <v>12</v>
      </c>
      <c r="D52" s="27" t="s">
        <v>326</v>
      </c>
      <c r="G52" s="50"/>
      <c r="H52" s="50"/>
    </row>
    <row r="53" spans="1:8" ht="33" customHeight="1" x14ac:dyDescent="0.25">
      <c r="A53" s="24" t="s">
        <v>53</v>
      </c>
      <c r="B53" s="25">
        <v>11626.34</v>
      </c>
      <c r="C53" s="26" t="s">
        <v>12</v>
      </c>
      <c r="D53" s="27" t="s">
        <v>326</v>
      </c>
      <c r="G53" s="50"/>
      <c r="H53" s="50"/>
    </row>
    <row r="54" spans="1:8" ht="33" customHeight="1" x14ac:dyDescent="0.25">
      <c r="A54" s="24" t="s">
        <v>53</v>
      </c>
      <c r="B54" s="25">
        <v>5000</v>
      </c>
      <c r="C54" s="26" t="s">
        <v>12</v>
      </c>
      <c r="D54" s="27" t="s">
        <v>328</v>
      </c>
      <c r="G54" s="50"/>
      <c r="H54" s="50"/>
    </row>
    <row r="55" spans="1:8" ht="33" customHeight="1" x14ac:dyDescent="0.25">
      <c r="A55" s="24" t="s">
        <v>54</v>
      </c>
      <c r="B55" s="25">
        <v>4286.78</v>
      </c>
      <c r="C55" s="26" t="s">
        <v>12</v>
      </c>
      <c r="D55" s="27" t="s">
        <v>326</v>
      </c>
      <c r="G55" s="50"/>
      <c r="H55" s="50"/>
    </row>
    <row r="56" spans="1:8" ht="33" customHeight="1" x14ac:dyDescent="0.25">
      <c r="A56" s="24" t="s">
        <v>55</v>
      </c>
      <c r="B56" s="25">
        <v>3096.35</v>
      </c>
      <c r="C56" s="26" t="s">
        <v>12</v>
      </c>
      <c r="D56" s="27" t="s">
        <v>326</v>
      </c>
      <c r="G56" s="50"/>
      <c r="H56" s="50"/>
    </row>
    <row r="57" spans="1:8" ht="33" customHeight="1" x14ac:dyDescent="0.25">
      <c r="A57" s="24" t="s">
        <v>56</v>
      </c>
      <c r="B57" s="25">
        <v>761.06</v>
      </c>
      <c r="C57" s="26" t="s">
        <v>12</v>
      </c>
      <c r="D57" s="27" t="s">
        <v>326</v>
      </c>
      <c r="G57" s="50"/>
      <c r="H57" s="50"/>
    </row>
    <row r="58" spans="1:8" ht="33" customHeight="1" x14ac:dyDescent="0.25">
      <c r="A58" s="24" t="s">
        <v>57</v>
      </c>
      <c r="B58" s="25">
        <v>7003.3</v>
      </c>
      <c r="C58" s="26" t="s">
        <v>12</v>
      </c>
      <c r="D58" s="27" t="s">
        <v>326</v>
      </c>
      <c r="G58" s="50"/>
      <c r="H58" s="50"/>
    </row>
    <row r="59" spans="1:8" ht="33" customHeight="1" x14ac:dyDescent="0.25">
      <c r="A59" s="24" t="s">
        <v>57</v>
      </c>
      <c r="B59" s="25">
        <v>487</v>
      </c>
      <c r="C59" s="26" t="s">
        <v>12</v>
      </c>
      <c r="D59" s="37" t="s">
        <v>27</v>
      </c>
      <c r="G59" s="50"/>
      <c r="H59" s="50"/>
    </row>
    <row r="60" spans="1:8" ht="33" customHeight="1" x14ac:dyDescent="0.25">
      <c r="A60" s="24" t="s">
        <v>58</v>
      </c>
      <c r="B60" s="25">
        <v>22277.77</v>
      </c>
      <c r="C60" s="26" t="s">
        <v>12</v>
      </c>
      <c r="D60" s="27" t="s">
        <v>326</v>
      </c>
      <c r="G60" s="50"/>
      <c r="H60" s="50"/>
    </row>
    <row r="61" spans="1:8" ht="33" customHeight="1" x14ac:dyDescent="0.25">
      <c r="A61" s="24" t="s">
        <v>58</v>
      </c>
      <c r="B61" s="25">
        <v>7094.29</v>
      </c>
      <c r="C61" s="26" t="s">
        <v>12</v>
      </c>
      <c r="D61" s="27" t="s">
        <v>326</v>
      </c>
      <c r="G61" s="50"/>
      <c r="H61" s="50"/>
    </row>
    <row r="62" spans="1:8" ht="33" customHeight="1" x14ac:dyDescent="0.25">
      <c r="A62" s="24" t="s">
        <v>58</v>
      </c>
      <c r="B62" s="25">
        <v>4641.54</v>
      </c>
      <c r="C62" s="26" t="s">
        <v>12</v>
      </c>
      <c r="D62" s="27" t="s">
        <v>326</v>
      </c>
      <c r="G62" s="50"/>
      <c r="H62" s="50"/>
    </row>
    <row r="63" spans="1:8" ht="33" customHeight="1" x14ac:dyDescent="0.25">
      <c r="A63" s="24" t="s">
        <v>58</v>
      </c>
      <c r="B63" s="25">
        <v>2000</v>
      </c>
      <c r="C63" s="26" t="s">
        <v>12</v>
      </c>
      <c r="D63" s="27" t="s">
        <v>327</v>
      </c>
      <c r="G63" s="50"/>
      <c r="H63" s="50"/>
    </row>
    <row r="64" spans="1:8" ht="33" customHeight="1" x14ac:dyDescent="0.25">
      <c r="A64" s="24" t="s">
        <v>59</v>
      </c>
      <c r="B64" s="25">
        <v>2064.79</v>
      </c>
      <c r="C64" s="26" t="s">
        <v>12</v>
      </c>
      <c r="D64" s="27" t="s">
        <v>326</v>
      </c>
      <c r="G64" s="50"/>
      <c r="H64" s="50"/>
    </row>
    <row r="65" spans="1:8" ht="33" customHeight="1" x14ac:dyDescent="0.25">
      <c r="A65" s="24" t="s">
        <v>59</v>
      </c>
      <c r="B65" s="25">
        <v>345</v>
      </c>
      <c r="C65" s="26" t="s">
        <v>12</v>
      </c>
      <c r="D65" s="27" t="s">
        <v>328</v>
      </c>
      <c r="G65" s="50"/>
      <c r="H65" s="50"/>
    </row>
    <row r="66" spans="1:8" ht="33" customHeight="1" x14ac:dyDescent="0.25">
      <c r="A66" s="24" t="s">
        <v>60</v>
      </c>
      <c r="B66" s="25">
        <v>10888.36</v>
      </c>
      <c r="C66" s="26" t="s">
        <v>12</v>
      </c>
      <c r="D66" s="27" t="s">
        <v>326</v>
      </c>
      <c r="H66" s="50"/>
    </row>
    <row r="67" spans="1:8" ht="33" customHeight="1" x14ac:dyDescent="0.25">
      <c r="A67" s="24" t="s">
        <v>61</v>
      </c>
      <c r="B67" s="25">
        <v>26813.599999999999</v>
      </c>
      <c r="C67" s="26" t="s">
        <v>12</v>
      </c>
      <c r="D67" s="27" t="s">
        <v>326</v>
      </c>
      <c r="H67" s="50"/>
    </row>
    <row r="68" spans="1:8" ht="33" customHeight="1" x14ac:dyDescent="0.25">
      <c r="A68" s="24" t="s">
        <v>62</v>
      </c>
      <c r="B68" s="25">
        <v>894.91</v>
      </c>
      <c r="C68" s="26" t="s">
        <v>12</v>
      </c>
      <c r="D68" s="27" t="s">
        <v>326</v>
      </c>
      <c r="G68" s="50"/>
      <c r="H68" s="50"/>
    </row>
    <row r="69" spans="1:8" ht="33" customHeight="1" x14ac:dyDescent="0.25">
      <c r="A69" s="24" t="s">
        <v>62</v>
      </c>
      <c r="B69" s="25">
        <v>2625</v>
      </c>
      <c r="C69" s="26" t="s">
        <v>12</v>
      </c>
      <c r="D69" s="37" t="s">
        <v>27</v>
      </c>
      <c r="G69" s="50"/>
      <c r="H69" s="50"/>
    </row>
    <row r="70" spans="1:8" ht="33" customHeight="1" x14ac:dyDescent="0.25">
      <c r="A70" s="24" t="s">
        <v>63</v>
      </c>
      <c r="B70" s="25">
        <v>20132.759999999998</v>
      </c>
      <c r="C70" s="26" t="s">
        <v>12</v>
      </c>
      <c r="D70" s="27" t="s">
        <v>326</v>
      </c>
      <c r="G70" s="50"/>
      <c r="H70" s="50"/>
    </row>
    <row r="71" spans="1:8" ht="33" customHeight="1" x14ac:dyDescent="0.25">
      <c r="A71" s="24" t="s">
        <v>63</v>
      </c>
      <c r="B71" s="25">
        <v>4618.08</v>
      </c>
      <c r="C71" s="26" t="s">
        <v>12</v>
      </c>
      <c r="D71" s="27" t="s">
        <v>326</v>
      </c>
      <c r="G71" s="50"/>
      <c r="H71" s="50"/>
    </row>
    <row r="72" spans="1:8" ht="33" customHeight="1" x14ac:dyDescent="0.25">
      <c r="A72" s="24" t="s">
        <v>63</v>
      </c>
      <c r="B72" s="25">
        <v>8820.1</v>
      </c>
      <c r="C72" s="26" t="s">
        <v>12</v>
      </c>
      <c r="D72" s="27" t="s">
        <v>326</v>
      </c>
      <c r="G72" s="50"/>
      <c r="H72" s="50"/>
    </row>
    <row r="73" spans="1:8" ht="33" customHeight="1" x14ac:dyDescent="0.25">
      <c r="A73" s="24" t="s">
        <v>64</v>
      </c>
      <c r="B73" s="25">
        <v>2921.83</v>
      </c>
      <c r="C73" s="26" t="s">
        <v>12</v>
      </c>
      <c r="D73" s="27" t="s">
        <v>326</v>
      </c>
      <c r="G73" s="50"/>
      <c r="H73" s="50"/>
    </row>
    <row r="74" spans="1:8" ht="33" customHeight="1" x14ac:dyDescent="0.25">
      <c r="A74" s="24" t="s">
        <v>65</v>
      </c>
      <c r="B74" s="25">
        <v>200000</v>
      </c>
      <c r="C74" s="26" t="s">
        <v>24</v>
      </c>
      <c r="D74" s="27" t="s">
        <v>25</v>
      </c>
      <c r="G74" s="50"/>
      <c r="H74" s="50"/>
    </row>
    <row r="75" spans="1:8" ht="33" customHeight="1" x14ac:dyDescent="0.25">
      <c r="A75" s="24" t="s">
        <v>65</v>
      </c>
      <c r="B75" s="25">
        <v>7372.72</v>
      </c>
      <c r="C75" s="26" t="s">
        <v>12</v>
      </c>
      <c r="D75" s="27" t="s">
        <v>326</v>
      </c>
      <c r="G75" s="50"/>
      <c r="H75" s="50"/>
    </row>
    <row r="76" spans="1:8" ht="33" customHeight="1" x14ac:dyDescent="0.25">
      <c r="A76" s="24" t="s">
        <v>66</v>
      </c>
      <c r="B76" s="25">
        <v>4600.54</v>
      </c>
      <c r="C76" s="26" t="s">
        <v>12</v>
      </c>
      <c r="D76" s="27" t="s">
        <v>326</v>
      </c>
      <c r="G76" s="50"/>
      <c r="H76" s="50"/>
    </row>
    <row r="77" spans="1:8" ht="33" customHeight="1" x14ac:dyDescent="0.25">
      <c r="A77" s="24" t="s">
        <v>67</v>
      </c>
      <c r="B77" s="25">
        <v>6374.36</v>
      </c>
      <c r="C77" s="26" t="s">
        <v>12</v>
      </c>
      <c r="D77" s="27" t="s">
        <v>326</v>
      </c>
      <c r="G77" s="50"/>
      <c r="H77" s="50"/>
    </row>
    <row r="78" spans="1:8" ht="33" customHeight="1" x14ac:dyDescent="0.25">
      <c r="A78" s="24" t="s">
        <v>67</v>
      </c>
      <c r="B78" s="25">
        <v>3650</v>
      </c>
      <c r="C78" s="26" t="s">
        <v>12</v>
      </c>
      <c r="D78" s="37" t="s">
        <v>27</v>
      </c>
      <c r="G78" s="50"/>
      <c r="H78" s="50"/>
    </row>
    <row r="79" spans="1:8" ht="33" customHeight="1" x14ac:dyDescent="0.25">
      <c r="A79" s="24" t="s">
        <v>68</v>
      </c>
      <c r="B79" s="25">
        <v>10000</v>
      </c>
      <c r="C79" s="26" t="s">
        <v>12</v>
      </c>
      <c r="D79" s="27" t="s">
        <v>328</v>
      </c>
      <c r="G79" s="50"/>
      <c r="H79" s="50"/>
    </row>
    <row r="80" spans="1:8" ht="33" customHeight="1" x14ac:dyDescent="0.25">
      <c r="A80" s="24" t="s">
        <v>68</v>
      </c>
      <c r="B80" s="25">
        <v>35705</v>
      </c>
      <c r="C80" s="26" t="s">
        <v>12</v>
      </c>
      <c r="D80" s="27" t="s">
        <v>328</v>
      </c>
      <c r="G80" s="50"/>
      <c r="H80" s="50"/>
    </row>
    <row r="81" spans="1:8" ht="33" customHeight="1" x14ac:dyDescent="0.25">
      <c r="A81" s="24" t="s">
        <v>69</v>
      </c>
      <c r="B81" s="25">
        <v>17183.28</v>
      </c>
      <c r="C81" s="26" t="s">
        <v>12</v>
      </c>
      <c r="D81" s="27" t="s">
        <v>326</v>
      </c>
      <c r="G81" s="50"/>
      <c r="H81" s="50"/>
    </row>
    <row r="82" spans="1:8" ht="33" customHeight="1" x14ac:dyDescent="0.25">
      <c r="A82" s="24" t="s">
        <v>69</v>
      </c>
      <c r="B82" s="25">
        <v>4516.55</v>
      </c>
      <c r="C82" s="26" t="s">
        <v>12</v>
      </c>
      <c r="D82" s="27" t="s">
        <v>326</v>
      </c>
      <c r="G82" s="50"/>
      <c r="H82" s="50"/>
    </row>
    <row r="83" spans="1:8" ht="33" customHeight="1" x14ac:dyDescent="0.25">
      <c r="A83" s="24" t="s">
        <v>69</v>
      </c>
      <c r="B83" s="25">
        <v>23739.63</v>
      </c>
      <c r="C83" s="26" t="s">
        <v>12</v>
      </c>
      <c r="D83" s="27" t="s">
        <v>326</v>
      </c>
      <c r="G83" s="50"/>
      <c r="H83" s="50"/>
    </row>
    <row r="84" spans="1:8" ht="33" customHeight="1" x14ac:dyDescent="0.25">
      <c r="A84" s="24" t="s">
        <v>70</v>
      </c>
      <c r="B84" s="25">
        <v>200</v>
      </c>
      <c r="C84" s="26" t="s">
        <v>12</v>
      </c>
      <c r="D84" s="27" t="s">
        <v>327</v>
      </c>
      <c r="G84" s="50"/>
      <c r="H84" s="50"/>
    </row>
    <row r="85" spans="1:8" ht="33" customHeight="1" x14ac:dyDescent="0.25">
      <c r="A85" s="24" t="s">
        <v>70</v>
      </c>
      <c r="B85" s="25">
        <v>8608.14</v>
      </c>
      <c r="C85" s="26" t="s">
        <v>12</v>
      </c>
      <c r="D85" s="27" t="s">
        <v>326</v>
      </c>
      <c r="G85" s="50"/>
      <c r="H85" s="50"/>
    </row>
    <row r="86" spans="1:8" ht="33" customHeight="1" x14ac:dyDescent="0.25">
      <c r="A86" s="24" t="s">
        <v>71</v>
      </c>
      <c r="B86" s="25">
        <v>3398.52</v>
      </c>
      <c r="C86" s="26" t="s">
        <v>12</v>
      </c>
      <c r="D86" s="27" t="s">
        <v>326</v>
      </c>
      <c r="G86" s="50"/>
      <c r="H86" s="50"/>
    </row>
    <row r="87" spans="1:8" ht="33" customHeight="1" x14ac:dyDescent="0.25">
      <c r="A87" s="24" t="s">
        <v>72</v>
      </c>
      <c r="B87" s="25">
        <v>11725.25</v>
      </c>
      <c r="C87" s="26" t="s">
        <v>12</v>
      </c>
      <c r="D87" s="27" t="s">
        <v>326</v>
      </c>
      <c r="G87" s="50"/>
      <c r="H87" s="50"/>
    </row>
    <row r="88" spans="1:8" ht="33" customHeight="1" x14ac:dyDescent="0.25">
      <c r="A88" s="24" t="s">
        <v>73</v>
      </c>
      <c r="B88" s="25">
        <v>50151.98</v>
      </c>
      <c r="C88" s="26" t="s">
        <v>12</v>
      </c>
      <c r="D88" s="27" t="s">
        <v>326</v>
      </c>
      <c r="G88" s="50"/>
      <c r="H88" s="50"/>
    </row>
    <row r="89" spans="1:8" ht="33" customHeight="1" x14ac:dyDescent="0.25">
      <c r="A89" s="24" t="s">
        <v>73</v>
      </c>
      <c r="B89" s="25">
        <v>50000</v>
      </c>
      <c r="C89" s="26" t="s">
        <v>12</v>
      </c>
      <c r="D89" s="37" t="s">
        <v>27</v>
      </c>
      <c r="G89" s="50"/>
      <c r="H89" s="50"/>
    </row>
    <row r="90" spans="1:8" ht="33" customHeight="1" x14ac:dyDescent="0.25">
      <c r="A90" s="24" t="s">
        <v>74</v>
      </c>
      <c r="B90" s="25">
        <v>17439.759999999998</v>
      </c>
      <c r="C90" s="26" t="s">
        <v>12</v>
      </c>
      <c r="D90" s="27" t="s">
        <v>326</v>
      </c>
      <c r="G90" s="50"/>
      <c r="H90" s="50"/>
    </row>
    <row r="91" spans="1:8" ht="33" customHeight="1" x14ac:dyDescent="0.25">
      <c r="A91" s="24" t="s">
        <v>74</v>
      </c>
      <c r="B91" s="25">
        <v>24668.53</v>
      </c>
      <c r="C91" s="26" t="s">
        <v>12</v>
      </c>
      <c r="D91" s="27" t="s">
        <v>326</v>
      </c>
      <c r="G91" s="50"/>
      <c r="H91" s="50"/>
    </row>
    <row r="92" spans="1:8" ht="33" customHeight="1" x14ac:dyDescent="0.25">
      <c r="A92" s="24" t="s">
        <v>74</v>
      </c>
      <c r="B92" s="25">
        <v>3596.64</v>
      </c>
      <c r="C92" s="26" t="s">
        <v>12</v>
      </c>
      <c r="D92" s="27" t="s">
        <v>326</v>
      </c>
      <c r="G92" s="50"/>
      <c r="H92" s="50"/>
    </row>
    <row r="93" spans="1:8" ht="33" customHeight="1" x14ac:dyDescent="0.25">
      <c r="A93" s="24" t="s">
        <v>75</v>
      </c>
      <c r="B93" s="25">
        <v>27200</v>
      </c>
      <c r="C93" s="26" t="s">
        <v>12</v>
      </c>
      <c r="D93" s="27" t="s">
        <v>76</v>
      </c>
      <c r="G93" s="50"/>
      <c r="H93" s="50"/>
    </row>
    <row r="94" spans="1:8" ht="33" customHeight="1" x14ac:dyDescent="0.25">
      <c r="A94" s="24" t="s">
        <v>75</v>
      </c>
      <c r="B94" s="25">
        <v>159081.99</v>
      </c>
      <c r="C94" s="26" t="s">
        <v>12</v>
      </c>
      <c r="D94" s="27" t="s">
        <v>36</v>
      </c>
      <c r="G94" s="50"/>
      <c r="H94" s="50"/>
    </row>
    <row r="95" spans="1:8" ht="33" customHeight="1" x14ac:dyDescent="0.25">
      <c r="A95" s="24" t="s">
        <v>77</v>
      </c>
      <c r="B95" s="25">
        <v>200000</v>
      </c>
      <c r="C95" s="26" t="s">
        <v>24</v>
      </c>
      <c r="D95" s="27" t="s">
        <v>25</v>
      </c>
      <c r="G95" s="50"/>
      <c r="H95" s="50"/>
    </row>
    <row r="96" spans="1:8" ht="33" customHeight="1" x14ac:dyDescent="0.25">
      <c r="A96" s="24" t="s">
        <v>77</v>
      </c>
      <c r="B96" s="25">
        <v>17301.900000000001</v>
      </c>
      <c r="C96" s="26" t="s">
        <v>12</v>
      </c>
      <c r="D96" s="27" t="s">
        <v>326</v>
      </c>
      <c r="G96" s="50"/>
      <c r="H96" s="50"/>
    </row>
    <row r="97" spans="1:8" ht="33" customHeight="1" x14ac:dyDescent="0.25">
      <c r="A97" s="24" t="s">
        <v>77</v>
      </c>
      <c r="B97" s="25">
        <v>10330.969999999999</v>
      </c>
      <c r="C97" s="26" t="s">
        <v>12</v>
      </c>
      <c r="D97" s="27" t="s">
        <v>326</v>
      </c>
      <c r="G97" s="50"/>
      <c r="H97" s="50"/>
    </row>
    <row r="98" spans="1:8" ht="33" customHeight="1" x14ac:dyDescent="0.25">
      <c r="A98" s="24" t="s">
        <v>78</v>
      </c>
      <c r="B98" s="25">
        <v>12190.09</v>
      </c>
      <c r="C98" s="26" t="s">
        <v>12</v>
      </c>
      <c r="D98" s="27" t="s">
        <v>326</v>
      </c>
      <c r="G98" s="50"/>
      <c r="H98" s="50"/>
    </row>
    <row r="99" spans="1:8" ht="33" customHeight="1" x14ac:dyDescent="0.25">
      <c r="A99" s="24" t="s">
        <v>78</v>
      </c>
      <c r="B99" s="25">
        <v>1257</v>
      </c>
      <c r="C99" s="26" t="s">
        <v>12</v>
      </c>
      <c r="D99" s="27" t="s">
        <v>76</v>
      </c>
      <c r="G99" s="50"/>
      <c r="H99" s="50"/>
    </row>
    <row r="100" spans="1:8" ht="33" customHeight="1" x14ac:dyDescent="0.25">
      <c r="A100" s="24" t="s">
        <v>79</v>
      </c>
      <c r="B100" s="25">
        <v>15969.77</v>
      </c>
      <c r="C100" s="26" t="s">
        <v>12</v>
      </c>
      <c r="D100" s="27" t="s">
        <v>326</v>
      </c>
      <c r="G100" s="50"/>
      <c r="H100" s="50"/>
    </row>
    <row r="101" spans="1:8" ht="33" customHeight="1" x14ac:dyDescent="0.25">
      <c r="A101" s="24" t="s">
        <v>79</v>
      </c>
      <c r="B101" s="25">
        <v>54845</v>
      </c>
      <c r="C101" s="26" t="s">
        <v>12</v>
      </c>
      <c r="D101" s="37" t="s">
        <v>27</v>
      </c>
      <c r="G101" s="50"/>
      <c r="H101" s="50"/>
    </row>
    <row r="102" spans="1:8" ht="33" customHeight="1" x14ac:dyDescent="0.25">
      <c r="A102" s="24" t="s">
        <v>80</v>
      </c>
      <c r="B102" s="25">
        <v>2000</v>
      </c>
      <c r="C102" s="26" t="s">
        <v>12</v>
      </c>
      <c r="D102" s="27" t="s">
        <v>327</v>
      </c>
      <c r="G102" s="50"/>
      <c r="H102" s="50"/>
    </row>
    <row r="103" spans="1:8" ht="33" customHeight="1" x14ac:dyDescent="0.25">
      <c r="A103" s="24" t="s">
        <v>80</v>
      </c>
      <c r="B103" s="25">
        <v>25015.1</v>
      </c>
      <c r="C103" s="26" t="s">
        <v>12</v>
      </c>
      <c r="D103" s="27" t="s">
        <v>326</v>
      </c>
      <c r="G103" s="50"/>
      <c r="H103" s="50"/>
    </row>
    <row r="104" spans="1:8" ht="33" customHeight="1" x14ac:dyDescent="0.25">
      <c r="A104" s="24" t="s">
        <v>80</v>
      </c>
      <c r="B104" s="25">
        <v>13121.43</v>
      </c>
      <c r="C104" s="26" t="s">
        <v>12</v>
      </c>
      <c r="D104" s="27" t="s">
        <v>326</v>
      </c>
      <c r="G104" s="50"/>
      <c r="H104" s="50"/>
    </row>
    <row r="105" spans="1:8" ht="33" customHeight="1" x14ac:dyDescent="0.25">
      <c r="A105" s="24" t="s">
        <v>80</v>
      </c>
      <c r="B105" s="25">
        <v>18763.560000000001</v>
      </c>
      <c r="C105" s="26" t="s">
        <v>12</v>
      </c>
      <c r="D105" s="27" t="s">
        <v>326</v>
      </c>
      <c r="G105" s="50"/>
      <c r="H105" s="50"/>
    </row>
    <row r="106" spans="1:8" ht="33" customHeight="1" x14ac:dyDescent="0.25">
      <c r="A106" s="24" t="s">
        <v>80</v>
      </c>
      <c r="B106" s="25">
        <v>2943.34</v>
      </c>
      <c r="C106" s="26" t="s">
        <v>12</v>
      </c>
      <c r="D106" s="27" t="s">
        <v>326</v>
      </c>
      <c r="G106" s="50"/>
      <c r="H106" s="50"/>
    </row>
    <row r="107" spans="1:8" ht="33" customHeight="1" x14ac:dyDescent="0.25">
      <c r="A107" s="24" t="s">
        <v>81</v>
      </c>
      <c r="B107" s="25">
        <v>2992.67</v>
      </c>
      <c r="C107" s="26" t="s">
        <v>12</v>
      </c>
      <c r="D107" s="27" t="s">
        <v>326</v>
      </c>
      <c r="G107" s="50"/>
      <c r="H107" s="50"/>
    </row>
    <row r="108" spans="1:8" ht="33" customHeight="1" x14ac:dyDescent="0.25">
      <c r="A108" s="24" t="s">
        <v>82</v>
      </c>
      <c r="B108" s="25">
        <v>11190.53</v>
      </c>
      <c r="C108" s="26" t="s">
        <v>12</v>
      </c>
      <c r="D108" s="27" t="s">
        <v>326</v>
      </c>
      <c r="G108" s="50"/>
      <c r="H108" s="50"/>
    </row>
    <row r="109" spans="1:8" ht="33" customHeight="1" x14ac:dyDescent="0.25">
      <c r="A109" s="24" t="s">
        <v>83</v>
      </c>
      <c r="B109" s="25">
        <v>22054.7</v>
      </c>
      <c r="C109" s="26" t="s">
        <v>12</v>
      </c>
      <c r="D109" s="27" t="s">
        <v>326</v>
      </c>
      <c r="G109" s="50"/>
      <c r="H109" s="50"/>
    </row>
    <row r="110" spans="1:8" ht="33" customHeight="1" x14ac:dyDescent="0.25">
      <c r="A110" s="24" t="s">
        <v>83</v>
      </c>
      <c r="B110" s="25">
        <v>1513.29</v>
      </c>
      <c r="C110" s="26" t="s">
        <v>12</v>
      </c>
      <c r="D110" s="37" t="s">
        <v>27</v>
      </c>
      <c r="G110" s="50"/>
      <c r="H110" s="50"/>
    </row>
    <row r="111" spans="1:8" ht="33" customHeight="1" x14ac:dyDescent="0.25">
      <c r="A111" s="24" t="s">
        <v>84</v>
      </c>
      <c r="B111" s="25">
        <v>837662</v>
      </c>
      <c r="C111" s="26" t="s">
        <v>24</v>
      </c>
      <c r="D111" s="27" t="s">
        <v>85</v>
      </c>
      <c r="G111" s="50"/>
      <c r="H111" s="50"/>
    </row>
    <row r="112" spans="1:8" ht="33" customHeight="1" x14ac:dyDescent="0.25">
      <c r="A112" s="24" t="s">
        <v>84</v>
      </c>
      <c r="B112" s="25">
        <v>19137.830000000002</v>
      </c>
      <c r="C112" s="26" t="s">
        <v>12</v>
      </c>
      <c r="D112" s="27" t="s">
        <v>326</v>
      </c>
      <c r="G112" s="50"/>
      <c r="H112" s="50"/>
    </row>
    <row r="113" spans="1:8" ht="33" customHeight="1" x14ac:dyDescent="0.25">
      <c r="A113" s="24" t="s">
        <v>84</v>
      </c>
      <c r="B113" s="25">
        <v>7663.57</v>
      </c>
      <c r="C113" s="26" t="s">
        <v>12</v>
      </c>
      <c r="D113" s="27" t="s">
        <v>326</v>
      </c>
      <c r="G113" s="50"/>
      <c r="H113" s="50"/>
    </row>
    <row r="114" spans="1:8" ht="33" customHeight="1" x14ac:dyDescent="0.25">
      <c r="A114" s="24" t="s">
        <v>84</v>
      </c>
      <c r="B114" s="25">
        <v>8971.5</v>
      </c>
      <c r="C114" s="26" t="s">
        <v>12</v>
      </c>
      <c r="D114" s="27" t="s">
        <v>326</v>
      </c>
      <c r="G114" s="50"/>
      <c r="H114" s="50"/>
    </row>
    <row r="115" spans="1:8" ht="33" customHeight="1" x14ac:dyDescent="0.25">
      <c r="A115" s="24" t="s">
        <v>86</v>
      </c>
      <c r="B115" s="25">
        <v>3871.27</v>
      </c>
      <c r="C115" s="26" t="s">
        <v>12</v>
      </c>
      <c r="D115" s="27" t="s">
        <v>326</v>
      </c>
      <c r="G115" s="50"/>
      <c r="H115" s="50"/>
    </row>
    <row r="116" spans="1:8" ht="33" customHeight="1" x14ac:dyDescent="0.25">
      <c r="A116" s="24" t="s">
        <v>87</v>
      </c>
      <c r="B116" s="25">
        <v>4523.8500000000004</v>
      </c>
      <c r="C116" s="26" t="s">
        <v>12</v>
      </c>
      <c r="D116" s="27" t="s">
        <v>326</v>
      </c>
      <c r="G116" s="50"/>
      <c r="H116" s="50"/>
    </row>
    <row r="117" spans="1:8" ht="33" customHeight="1" x14ac:dyDescent="0.25">
      <c r="A117" s="24" t="s">
        <v>88</v>
      </c>
      <c r="B117" s="25">
        <v>12410.15</v>
      </c>
      <c r="C117" s="26" t="s">
        <v>12</v>
      </c>
      <c r="D117" s="27" t="s">
        <v>326</v>
      </c>
      <c r="G117" s="50"/>
      <c r="H117" s="50"/>
    </row>
    <row r="118" spans="1:8" ht="33" customHeight="1" x14ac:dyDescent="0.25">
      <c r="A118" s="24" t="s">
        <v>89</v>
      </c>
      <c r="B118" s="25">
        <v>10399.94</v>
      </c>
      <c r="C118" s="26" t="s">
        <v>12</v>
      </c>
      <c r="D118" s="27" t="s">
        <v>326</v>
      </c>
      <c r="G118" s="50"/>
      <c r="H118" s="50"/>
    </row>
    <row r="119" spans="1:8" ht="33" customHeight="1" x14ac:dyDescent="0.25">
      <c r="A119" s="24" t="s">
        <v>89</v>
      </c>
      <c r="B119" s="25">
        <v>2000</v>
      </c>
      <c r="C119" s="26" t="s">
        <v>12</v>
      </c>
      <c r="D119" s="27" t="s">
        <v>328</v>
      </c>
      <c r="G119" s="50"/>
      <c r="H119" s="50"/>
    </row>
    <row r="120" spans="1:8" ht="33" customHeight="1" x14ac:dyDescent="0.25">
      <c r="A120" s="24" t="s">
        <v>89</v>
      </c>
      <c r="B120" s="25">
        <v>4900</v>
      </c>
      <c r="C120" s="26" t="s">
        <v>12</v>
      </c>
      <c r="D120" s="27" t="s">
        <v>328</v>
      </c>
      <c r="G120" s="50"/>
      <c r="H120" s="50"/>
    </row>
    <row r="121" spans="1:8" ht="33" customHeight="1" x14ac:dyDescent="0.25">
      <c r="A121" s="24" t="s">
        <v>89</v>
      </c>
      <c r="B121" s="25">
        <v>17872</v>
      </c>
      <c r="C121" s="26" t="s">
        <v>12</v>
      </c>
      <c r="D121" s="37" t="s">
        <v>27</v>
      </c>
      <c r="G121" s="50"/>
      <c r="H121" s="50"/>
    </row>
    <row r="122" spans="1:8" ht="33" customHeight="1" x14ac:dyDescent="0.25">
      <c r="A122" s="24" t="s">
        <v>90</v>
      </c>
      <c r="B122" s="25">
        <v>18628.599999999999</v>
      </c>
      <c r="C122" s="26" t="s">
        <v>12</v>
      </c>
      <c r="D122" s="27" t="s">
        <v>326</v>
      </c>
      <c r="G122" s="50"/>
      <c r="H122" s="50"/>
    </row>
    <row r="123" spans="1:8" ht="33" customHeight="1" x14ac:dyDescent="0.25">
      <c r="A123" s="24" t="s">
        <v>90</v>
      </c>
      <c r="B123" s="25">
        <v>10204.74</v>
      </c>
      <c r="C123" s="26" t="s">
        <v>12</v>
      </c>
      <c r="D123" s="27" t="s">
        <v>326</v>
      </c>
      <c r="G123" s="50"/>
      <c r="H123" s="50"/>
    </row>
    <row r="124" spans="1:8" ht="33" customHeight="1" x14ac:dyDescent="0.25">
      <c r="A124" s="24" t="s">
        <v>90</v>
      </c>
      <c r="B124" s="25">
        <v>2682.36</v>
      </c>
      <c r="C124" s="26" t="s">
        <v>12</v>
      </c>
      <c r="D124" s="27" t="s">
        <v>326</v>
      </c>
      <c r="G124" s="50"/>
      <c r="H124" s="50"/>
    </row>
    <row r="125" spans="1:8" ht="33" customHeight="1" x14ac:dyDescent="0.25">
      <c r="A125" s="24" t="s">
        <v>90</v>
      </c>
      <c r="B125" s="25">
        <v>11303.23</v>
      </c>
      <c r="C125" s="26" t="s">
        <v>12</v>
      </c>
      <c r="D125" s="27" t="s">
        <v>326</v>
      </c>
      <c r="G125" s="50"/>
      <c r="H125" s="50"/>
    </row>
    <row r="126" spans="1:8" ht="33" customHeight="1" x14ac:dyDescent="0.25">
      <c r="A126" s="24" t="s">
        <v>90</v>
      </c>
      <c r="B126" s="25">
        <v>13137.47</v>
      </c>
      <c r="C126" s="26" t="s">
        <v>12</v>
      </c>
      <c r="D126" s="27" t="s">
        <v>326</v>
      </c>
      <c r="G126" s="50"/>
      <c r="H126" s="50"/>
    </row>
    <row r="127" spans="1:8" ht="33" customHeight="1" x14ac:dyDescent="0.25">
      <c r="A127" s="24" t="s">
        <v>90</v>
      </c>
      <c r="B127" s="25">
        <v>56764.91</v>
      </c>
      <c r="C127" s="26" t="s">
        <v>12</v>
      </c>
      <c r="D127" s="27" t="s">
        <v>326</v>
      </c>
      <c r="G127" s="50"/>
      <c r="H127" s="50"/>
    </row>
    <row r="128" spans="1:8" ht="33" customHeight="1" x14ac:dyDescent="0.25">
      <c r="A128" s="24" t="s">
        <v>91</v>
      </c>
      <c r="B128" s="25">
        <v>7839.79</v>
      </c>
      <c r="C128" s="26" t="s">
        <v>12</v>
      </c>
      <c r="D128" s="27" t="s">
        <v>326</v>
      </c>
      <c r="G128" s="50"/>
      <c r="H128" s="50"/>
    </row>
    <row r="129" spans="1:8" ht="33" customHeight="1" x14ac:dyDescent="0.25">
      <c r="A129" s="24" t="s">
        <v>91</v>
      </c>
      <c r="B129" s="25">
        <v>151273</v>
      </c>
      <c r="C129" s="26" t="s">
        <v>12</v>
      </c>
      <c r="D129" s="37" t="s">
        <v>27</v>
      </c>
      <c r="G129" s="50"/>
      <c r="H129" s="50"/>
    </row>
    <row r="130" spans="1:8" ht="33" customHeight="1" x14ac:dyDescent="0.25">
      <c r="A130" s="24" t="s">
        <v>92</v>
      </c>
      <c r="B130" s="25">
        <v>15005.39</v>
      </c>
      <c r="C130" s="26" t="s">
        <v>12</v>
      </c>
      <c r="D130" s="27" t="s">
        <v>326</v>
      </c>
      <c r="G130" s="50"/>
      <c r="H130" s="50"/>
    </row>
    <row r="131" spans="1:8" ht="33" customHeight="1" x14ac:dyDescent="0.25">
      <c r="A131" s="24" t="s">
        <v>92</v>
      </c>
      <c r="B131" s="25">
        <v>16593.34</v>
      </c>
      <c r="C131" s="26" t="s">
        <v>12</v>
      </c>
      <c r="D131" s="27" t="s">
        <v>326</v>
      </c>
      <c r="G131" s="50"/>
      <c r="H131" s="50"/>
    </row>
    <row r="132" spans="1:8" ht="33" customHeight="1" x14ac:dyDescent="0.25">
      <c r="A132" s="24" t="s">
        <v>92</v>
      </c>
      <c r="B132" s="25">
        <v>14124.65</v>
      </c>
      <c r="C132" s="26" t="s">
        <v>12</v>
      </c>
      <c r="D132" s="27" t="s">
        <v>326</v>
      </c>
      <c r="G132" s="50"/>
      <c r="H132" s="50"/>
    </row>
    <row r="133" spans="1:8" ht="33" customHeight="1" x14ac:dyDescent="0.25">
      <c r="A133" s="24" t="s">
        <v>92</v>
      </c>
      <c r="B133" s="25">
        <v>980</v>
      </c>
      <c r="C133" s="26" t="s">
        <v>12</v>
      </c>
      <c r="D133" s="27" t="s">
        <v>328</v>
      </c>
      <c r="G133" s="50"/>
      <c r="H133" s="50"/>
    </row>
    <row r="134" spans="1:8" ht="33" customHeight="1" x14ac:dyDescent="0.25">
      <c r="A134" s="24" t="s">
        <v>92</v>
      </c>
      <c r="B134" s="25">
        <v>1300</v>
      </c>
      <c r="C134" s="26" t="s">
        <v>12</v>
      </c>
      <c r="D134" s="27" t="s">
        <v>76</v>
      </c>
      <c r="G134" s="50"/>
      <c r="H134" s="50"/>
    </row>
    <row r="135" spans="1:8" ht="33" customHeight="1" x14ac:dyDescent="0.25">
      <c r="A135" s="24" t="s">
        <v>93</v>
      </c>
      <c r="B135" s="25">
        <v>11806.36</v>
      </c>
      <c r="C135" s="26" t="s">
        <v>12</v>
      </c>
      <c r="D135" s="27" t="s">
        <v>326</v>
      </c>
      <c r="G135" s="50"/>
      <c r="H135" s="50"/>
    </row>
    <row r="136" spans="1:8" ht="33" customHeight="1" x14ac:dyDescent="0.25">
      <c r="A136" s="24" t="s">
        <v>94</v>
      </c>
      <c r="B136" s="25">
        <v>17695.47</v>
      </c>
      <c r="C136" s="26" t="s">
        <v>12</v>
      </c>
      <c r="D136" s="27" t="s">
        <v>326</v>
      </c>
      <c r="G136" s="50"/>
      <c r="H136" s="50"/>
    </row>
    <row r="137" spans="1:8" ht="33" customHeight="1" x14ac:dyDescent="0.25">
      <c r="A137" s="24" t="s">
        <v>94</v>
      </c>
      <c r="B137" s="25">
        <v>125812.57</v>
      </c>
      <c r="C137" s="26" t="s">
        <v>12</v>
      </c>
      <c r="D137" s="27" t="s">
        <v>36</v>
      </c>
      <c r="G137" s="50"/>
      <c r="H137" s="50"/>
    </row>
    <row r="138" spans="1:8" ht="33" customHeight="1" x14ac:dyDescent="0.25">
      <c r="A138" s="24" t="s">
        <v>95</v>
      </c>
      <c r="B138" s="25">
        <v>13066.79</v>
      </c>
      <c r="C138" s="26" t="s">
        <v>12</v>
      </c>
      <c r="D138" s="27" t="s">
        <v>326</v>
      </c>
      <c r="G138" s="50"/>
      <c r="H138" s="50"/>
    </row>
    <row r="139" spans="1:8" ht="33" customHeight="1" x14ac:dyDescent="0.25">
      <c r="A139" s="24" t="s">
        <v>96</v>
      </c>
      <c r="B139" s="25">
        <v>27441.11</v>
      </c>
      <c r="C139" s="26" t="s">
        <v>12</v>
      </c>
      <c r="D139" s="27" t="s">
        <v>326</v>
      </c>
      <c r="G139" s="50"/>
      <c r="H139" s="50"/>
    </row>
    <row r="140" spans="1:8" ht="33" customHeight="1" x14ac:dyDescent="0.25">
      <c r="A140" s="24" t="s">
        <v>96</v>
      </c>
      <c r="B140" s="25">
        <v>9931.9</v>
      </c>
      <c r="C140" s="26" t="s">
        <v>12</v>
      </c>
      <c r="D140" s="37" t="s">
        <v>27</v>
      </c>
      <c r="G140" s="50"/>
      <c r="H140" s="50"/>
    </row>
    <row r="141" spans="1:8" ht="33" customHeight="1" x14ac:dyDescent="0.25">
      <c r="A141" s="24" t="s">
        <v>97</v>
      </c>
      <c r="B141" s="25">
        <v>59375.45</v>
      </c>
      <c r="C141" s="26" t="s">
        <v>12</v>
      </c>
      <c r="D141" s="27" t="s">
        <v>326</v>
      </c>
      <c r="G141" s="50"/>
      <c r="H141" s="50"/>
    </row>
    <row r="142" spans="1:8" ht="33" customHeight="1" x14ac:dyDescent="0.25">
      <c r="A142" s="24" t="s">
        <v>97</v>
      </c>
      <c r="B142" s="25">
        <v>69489.61</v>
      </c>
      <c r="C142" s="26" t="s">
        <v>12</v>
      </c>
      <c r="D142" s="27" t="s">
        <v>326</v>
      </c>
      <c r="G142" s="50"/>
      <c r="H142" s="50"/>
    </row>
    <row r="143" spans="1:8" ht="33" customHeight="1" x14ac:dyDescent="0.25">
      <c r="A143" s="24" t="s">
        <v>97</v>
      </c>
      <c r="B143" s="25">
        <v>31646.84</v>
      </c>
      <c r="C143" s="26" t="s">
        <v>12</v>
      </c>
      <c r="D143" s="27" t="s">
        <v>326</v>
      </c>
      <c r="G143" s="50"/>
      <c r="H143" s="50"/>
    </row>
    <row r="144" spans="1:8" ht="33" customHeight="1" x14ac:dyDescent="0.25">
      <c r="A144" s="24" t="s">
        <v>97</v>
      </c>
      <c r="B144" s="25">
        <v>500</v>
      </c>
      <c r="C144" s="26" t="s">
        <v>12</v>
      </c>
      <c r="D144" s="27" t="s">
        <v>327</v>
      </c>
      <c r="G144" s="50"/>
      <c r="H144" s="50"/>
    </row>
    <row r="145" spans="1:11" ht="33" customHeight="1" x14ac:dyDescent="0.25">
      <c r="A145" s="24" t="s">
        <v>98</v>
      </c>
      <c r="B145" s="25">
        <v>42710.559999999998</v>
      </c>
      <c r="C145" s="26" t="s">
        <v>12</v>
      </c>
      <c r="D145" s="27" t="s">
        <v>326</v>
      </c>
      <c r="G145" s="50"/>
      <c r="H145" s="50"/>
    </row>
    <row r="146" spans="1:11" ht="33" customHeight="1" x14ac:dyDescent="0.25">
      <c r="A146" s="24" t="s">
        <v>99</v>
      </c>
      <c r="B146" s="25">
        <v>200000</v>
      </c>
      <c r="C146" s="26" t="s">
        <v>24</v>
      </c>
      <c r="D146" s="27" t="s">
        <v>25</v>
      </c>
      <c r="G146" s="50"/>
      <c r="H146" s="50"/>
    </row>
    <row r="147" spans="1:11" ht="33" customHeight="1" x14ac:dyDescent="0.25">
      <c r="A147" s="24" t="s">
        <v>99</v>
      </c>
      <c r="B147" s="25">
        <v>18795.91</v>
      </c>
      <c r="C147" s="26" t="s">
        <v>12</v>
      </c>
      <c r="D147" s="27" t="s">
        <v>326</v>
      </c>
      <c r="G147" s="50"/>
      <c r="H147" s="50"/>
    </row>
    <row r="148" spans="1:11" ht="33" customHeight="1" x14ac:dyDescent="0.25">
      <c r="A148" s="24" t="s">
        <v>99</v>
      </c>
      <c r="B148" s="25">
        <v>430</v>
      </c>
      <c r="C148" s="26" t="s">
        <v>12</v>
      </c>
      <c r="D148" s="27" t="s">
        <v>76</v>
      </c>
      <c r="G148" s="50"/>
      <c r="H148" s="50"/>
    </row>
    <row r="149" spans="1:11" ht="33" customHeight="1" x14ac:dyDescent="0.25">
      <c r="A149" s="24" t="s">
        <v>100</v>
      </c>
      <c r="B149" s="25">
        <v>4334.53</v>
      </c>
      <c r="C149" s="26" t="s">
        <v>12</v>
      </c>
      <c r="D149" s="27" t="s">
        <v>326</v>
      </c>
      <c r="G149" s="50"/>
      <c r="H149" s="50"/>
    </row>
    <row r="150" spans="1:11" ht="33" customHeight="1" x14ac:dyDescent="0.25">
      <c r="A150" s="24" t="s">
        <v>101</v>
      </c>
      <c r="B150" s="25">
        <v>25345.03</v>
      </c>
      <c r="C150" s="26" t="s">
        <v>12</v>
      </c>
      <c r="D150" s="27" t="s">
        <v>326</v>
      </c>
      <c r="G150" s="50"/>
      <c r="H150" s="50"/>
    </row>
    <row r="151" spans="1:11" ht="33" customHeight="1" x14ac:dyDescent="0.25">
      <c r="A151" s="24" t="s">
        <v>101</v>
      </c>
      <c r="B151" s="25">
        <v>19215.16</v>
      </c>
      <c r="C151" s="26" t="s">
        <v>12</v>
      </c>
      <c r="D151" s="37" t="s">
        <v>27</v>
      </c>
      <c r="G151" s="50"/>
      <c r="H151" s="50"/>
    </row>
    <row r="152" spans="1:11" ht="33" customHeight="1" x14ac:dyDescent="0.25">
      <c r="A152" s="24" t="s">
        <v>102</v>
      </c>
      <c r="B152" s="25">
        <v>21195.25</v>
      </c>
      <c r="C152" s="26" t="s">
        <v>12</v>
      </c>
      <c r="D152" s="27" t="s">
        <v>326</v>
      </c>
      <c r="G152" s="50"/>
      <c r="H152" s="50"/>
    </row>
    <row r="153" spans="1:11" s="7" customFormat="1" ht="33" customHeight="1" x14ac:dyDescent="0.25">
      <c r="A153" s="24" t="s">
        <v>102</v>
      </c>
      <c r="B153" s="25">
        <v>15182.16</v>
      </c>
      <c r="C153" s="26" t="s">
        <v>12</v>
      </c>
      <c r="D153" s="27" t="s">
        <v>326</v>
      </c>
      <c r="E153"/>
      <c r="F153"/>
      <c r="G153" s="50"/>
      <c r="H153" s="50"/>
      <c r="I153" s="6"/>
      <c r="K153" s="8"/>
    </row>
    <row r="154" spans="1:11" s="7" customFormat="1" ht="33" customHeight="1" x14ac:dyDescent="0.25">
      <c r="A154" s="24" t="s">
        <v>102</v>
      </c>
      <c r="B154" s="25">
        <v>16867.8</v>
      </c>
      <c r="C154" s="26" t="s">
        <v>12</v>
      </c>
      <c r="D154" s="27" t="s">
        <v>326</v>
      </c>
      <c r="E154"/>
      <c r="F154"/>
      <c r="G154" s="50"/>
      <c r="H154" s="50"/>
      <c r="I154" s="6"/>
      <c r="K154" s="8"/>
    </row>
    <row r="155" spans="1:11" s="7" customFormat="1" ht="33" customHeight="1" x14ac:dyDescent="0.25">
      <c r="A155" s="24" t="s">
        <v>103</v>
      </c>
      <c r="B155" s="25">
        <v>4824.71</v>
      </c>
      <c r="C155" s="26" t="s">
        <v>12</v>
      </c>
      <c r="D155" s="27" t="s">
        <v>326</v>
      </c>
      <c r="E155"/>
      <c r="F155"/>
      <c r="G155" s="50"/>
      <c r="H155" s="50"/>
      <c r="I155" s="6"/>
      <c r="K155" s="8"/>
    </row>
    <row r="156" spans="1:11" s="7" customFormat="1" ht="33" customHeight="1" x14ac:dyDescent="0.25">
      <c r="A156" s="24" t="s">
        <v>104</v>
      </c>
      <c r="B156" s="25">
        <v>17106.39</v>
      </c>
      <c r="C156" s="26" t="s">
        <v>12</v>
      </c>
      <c r="D156" s="27" t="s">
        <v>326</v>
      </c>
      <c r="E156"/>
      <c r="F156"/>
      <c r="G156" s="50"/>
      <c r="H156" s="50"/>
      <c r="I156" s="6"/>
      <c r="K156" s="8"/>
    </row>
    <row r="157" spans="1:11" s="7" customFormat="1" ht="33" customHeight="1" x14ac:dyDescent="0.25">
      <c r="A157" s="24" t="s">
        <v>105</v>
      </c>
      <c r="B157" s="25">
        <v>13270.61</v>
      </c>
      <c r="C157" s="26" t="s">
        <v>12</v>
      </c>
      <c r="D157" s="27" t="s">
        <v>326</v>
      </c>
      <c r="E157"/>
      <c r="F157"/>
      <c r="G157" s="50"/>
      <c r="H157" s="50"/>
      <c r="I157" s="6"/>
      <c r="K157" s="8"/>
    </row>
    <row r="158" spans="1:11" s="7" customFormat="1" ht="33" customHeight="1" x14ac:dyDescent="0.25">
      <c r="A158" s="24" t="s">
        <v>106</v>
      </c>
      <c r="B158" s="25">
        <v>21488.66</v>
      </c>
      <c r="C158" s="26" t="s">
        <v>12</v>
      </c>
      <c r="D158" s="27" t="s">
        <v>326</v>
      </c>
      <c r="E158"/>
      <c r="F158"/>
      <c r="G158" s="50"/>
      <c r="H158" s="50"/>
      <c r="I158" s="6"/>
      <c r="K158" s="8"/>
    </row>
    <row r="159" spans="1:11" s="7" customFormat="1" ht="33" customHeight="1" x14ac:dyDescent="0.25">
      <c r="A159" s="24" t="s">
        <v>106</v>
      </c>
      <c r="B159" s="25">
        <v>1090</v>
      </c>
      <c r="C159" s="26" t="s">
        <v>12</v>
      </c>
      <c r="D159" s="27" t="s">
        <v>328</v>
      </c>
      <c r="E159"/>
      <c r="F159"/>
      <c r="G159" s="50"/>
      <c r="H159" s="50"/>
      <c r="I159" s="6"/>
      <c r="K159" s="8"/>
    </row>
    <row r="160" spans="1:11" s="7" customFormat="1" ht="39" customHeight="1" x14ac:dyDescent="0.25">
      <c r="A160" s="24" t="s">
        <v>106</v>
      </c>
      <c r="B160" s="25">
        <v>1000</v>
      </c>
      <c r="C160" s="26" t="s">
        <v>12</v>
      </c>
      <c r="D160" s="27" t="s">
        <v>328</v>
      </c>
      <c r="E160"/>
      <c r="F160"/>
      <c r="G160" s="50"/>
      <c r="H160" s="50"/>
      <c r="I160" s="6"/>
      <c r="K160" s="8"/>
    </row>
    <row r="161" spans="1:11" s="7" customFormat="1" ht="33" customHeight="1" x14ac:dyDescent="0.25">
      <c r="A161" s="24" t="s">
        <v>106</v>
      </c>
      <c r="B161" s="25">
        <v>1515</v>
      </c>
      <c r="C161" s="26" t="s">
        <v>12</v>
      </c>
      <c r="D161" s="37" t="s">
        <v>27</v>
      </c>
      <c r="E161"/>
      <c r="F161"/>
      <c r="G161" s="50"/>
      <c r="H161" s="50"/>
      <c r="I161" s="6"/>
      <c r="K161" s="8"/>
    </row>
    <row r="162" spans="1:11" s="7" customFormat="1" ht="33" customHeight="1" x14ac:dyDescent="0.25">
      <c r="A162" s="24" t="s">
        <v>107</v>
      </c>
      <c r="B162" s="25">
        <v>41817.339999999997</v>
      </c>
      <c r="C162" s="26" t="s">
        <v>12</v>
      </c>
      <c r="D162" s="27" t="s">
        <v>326</v>
      </c>
      <c r="E162"/>
      <c r="F162"/>
      <c r="G162" s="50"/>
      <c r="H162" s="50"/>
      <c r="I162" s="6"/>
      <c r="K162" s="8"/>
    </row>
    <row r="163" spans="1:11" s="7" customFormat="1" ht="33" customHeight="1" x14ac:dyDescent="0.25">
      <c r="A163" s="24" t="s">
        <v>107</v>
      </c>
      <c r="B163" s="25">
        <v>11767.66</v>
      </c>
      <c r="C163" s="26" t="s">
        <v>12</v>
      </c>
      <c r="D163" s="27" t="s">
        <v>326</v>
      </c>
      <c r="E163"/>
      <c r="F163"/>
      <c r="G163" s="50"/>
      <c r="H163" s="50"/>
      <c r="I163" s="6"/>
      <c r="K163" s="8"/>
    </row>
    <row r="164" spans="1:11" s="7" customFormat="1" ht="33" customHeight="1" x14ac:dyDescent="0.25">
      <c r="A164" s="24" t="s">
        <v>107</v>
      </c>
      <c r="B164" s="25">
        <v>33146.879999999997</v>
      </c>
      <c r="C164" s="26" t="s">
        <v>12</v>
      </c>
      <c r="D164" s="27" t="s">
        <v>326</v>
      </c>
      <c r="E164"/>
      <c r="F164"/>
      <c r="G164" s="50"/>
      <c r="H164" s="50"/>
      <c r="I164" s="6"/>
      <c r="K164" s="8"/>
    </row>
    <row r="165" spans="1:11" s="7" customFormat="1" ht="33" customHeight="1" x14ac:dyDescent="0.25">
      <c r="A165" s="24" t="s">
        <v>108</v>
      </c>
      <c r="B165" s="25">
        <v>32000000</v>
      </c>
      <c r="C165" s="26" t="s">
        <v>24</v>
      </c>
      <c r="D165" s="27" t="s">
        <v>109</v>
      </c>
      <c r="E165"/>
      <c r="F165"/>
      <c r="G165" s="50"/>
      <c r="H165" s="50"/>
      <c r="I165" s="6"/>
      <c r="K165" s="8"/>
    </row>
    <row r="166" spans="1:11" s="7" customFormat="1" ht="33" customHeight="1" x14ac:dyDescent="0.25">
      <c r="A166" s="24" t="s">
        <v>108</v>
      </c>
      <c r="B166" s="25">
        <v>12769.57</v>
      </c>
      <c r="C166" s="26" t="s">
        <v>12</v>
      </c>
      <c r="D166" s="27" t="s">
        <v>326</v>
      </c>
      <c r="E166"/>
      <c r="F166"/>
      <c r="G166" s="50"/>
      <c r="H166" s="50"/>
      <c r="I166" s="6"/>
      <c r="K166" s="8"/>
    </row>
    <row r="167" spans="1:11" s="7" customFormat="1" ht="33" customHeight="1" x14ac:dyDescent="0.25">
      <c r="A167" s="24" t="s">
        <v>110</v>
      </c>
      <c r="B167" s="25">
        <v>28977.87</v>
      </c>
      <c r="C167" s="26" t="s">
        <v>12</v>
      </c>
      <c r="D167" s="27" t="s">
        <v>326</v>
      </c>
      <c r="E167"/>
      <c r="F167"/>
      <c r="G167" s="50"/>
      <c r="H167" s="50"/>
      <c r="I167" s="6"/>
      <c r="K167" s="8"/>
    </row>
    <row r="168" spans="1:11" s="7" customFormat="1" ht="33" customHeight="1" x14ac:dyDescent="0.25">
      <c r="A168" s="24" t="s">
        <v>111</v>
      </c>
      <c r="B168" s="25">
        <v>25601.3</v>
      </c>
      <c r="C168" s="26" t="s">
        <v>12</v>
      </c>
      <c r="D168" s="27" t="s">
        <v>326</v>
      </c>
      <c r="E168"/>
      <c r="F168"/>
      <c r="G168" s="50"/>
      <c r="H168" s="50"/>
      <c r="I168" s="6"/>
      <c r="K168" s="8"/>
    </row>
    <row r="169" spans="1:11" s="7" customFormat="1" ht="33" customHeight="1" x14ac:dyDescent="0.25">
      <c r="A169" s="24" t="s">
        <v>111</v>
      </c>
      <c r="B169" s="25">
        <v>6067</v>
      </c>
      <c r="C169" s="26" t="s">
        <v>12</v>
      </c>
      <c r="D169" s="27" t="s">
        <v>76</v>
      </c>
      <c r="E169"/>
      <c r="F169"/>
      <c r="G169" s="50"/>
      <c r="H169" s="50"/>
      <c r="I169" s="6"/>
      <c r="K169" s="8"/>
    </row>
    <row r="170" spans="1:11" s="7" customFormat="1" ht="33" customHeight="1" x14ac:dyDescent="0.25">
      <c r="A170" s="24" t="s">
        <v>112</v>
      </c>
      <c r="B170" s="25">
        <v>23397.279999999999</v>
      </c>
      <c r="C170" s="26" t="s">
        <v>12</v>
      </c>
      <c r="D170" s="27" t="s">
        <v>326</v>
      </c>
      <c r="E170"/>
      <c r="F170"/>
      <c r="G170" s="50"/>
      <c r="H170" s="50"/>
      <c r="I170" s="6"/>
      <c r="K170" s="8"/>
    </row>
    <row r="171" spans="1:11" s="7" customFormat="1" ht="33" customHeight="1" x14ac:dyDescent="0.25">
      <c r="A171" s="24" t="s">
        <v>112</v>
      </c>
      <c r="B171" s="25">
        <v>3687</v>
      </c>
      <c r="C171" s="26" t="s">
        <v>12</v>
      </c>
      <c r="D171" s="37" t="s">
        <v>27</v>
      </c>
      <c r="E171"/>
      <c r="F171"/>
      <c r="G171" s="50"/>
      <c r="H171" s="50"/>
      <c r="I171" s="6"/>
      <c r="K171" s="8"/>
    </row>
    <row r="172" spans="1:11" s="7" customFormat="1" ht="33" customHeight="1" x14ac:dyDescent="0.25">
      <c r="A172" s="24" t="s">
        <v>112</v>
      </c>
      <c r="B172" s="25">
        <v>2400</v>
      </c>
      <c r="C172" s="26" t="s">
        <v>12</v>
      </c>
      <c r="D172" s="27" t="s">
        <v>76</v>
      </c>
      <c r="E172"/>
      <c r="F172"/>
      <c r="G172" s="50"/>
      <c r="H172" s="50"/>
      <c r="I172" s="6"/>
      <c r="K172" s="8"/>
    </row>
    <row r="173" spans="1:11" s="7" customFormat="1" ht="33" customHeight="1" x14ac:dyDescent="0.25">
      <c r="A173" s="24" t="s">
        <v>113</v>
      </c>
      <c r="B173" s="25">
        <v>34582.81</v>
      </c>
      <c r="C173" s="26" t="s">
        <v>12</v>
      </c>
      <c r="D173" s="27" t="s">
        <v>326</v>
      </c>
      <c r="E173"/>
      <c r="F173"/>
      <c r="G173" s="50"/>
      <c r="H173" s="50"/>
      <c r="I173" s="6"/>
      <c r="K173" s="8"/>
    </row>
    <row r="174" spans="1:11" s="7" customFormat="1" ht="33" customHeight="1" x14ac:dyDescent="0.25">
      <c r="A174" s="24" t="s">
        <v>113</v>
      </c>
      <c r="B174" s="25">
        <v>24545.439999999999</v>
      </c>
      <c r="C174" s="26" t="s">
        <v>12</v>
      </c>
      <c r="D174" s="27" t="s">
        <v>326</v>
      </c>
      <c r="E174"/>
      <c r="F174"/>
      <c r="G174" s="50"/>
      <c r="H174" s="50"/>
      <c r="I174" s="6"/>
      <c r="K174" s="8"/>
    </row>
    <row r="175" spans="1:11" s="7" customFormat="1" ht="33" customHeight="1" x14ac:dyDescent="0.25">
      <c r="A175" s="24" t="s">
        <v>113</v>
      </c>
      <c r="B175" s="25">
        <v>15446.06</v>
      </c>
      <c r="C175" s="26" t="s">
        <v>12</v>
      </c>
      <c r="D175" s="27" t="s">
        <v>326</v>
      </c>
      <c r="E175"/>
      <c r="F175"/>
      <c r="G175" s="50"/>
      <c r="H175" s="50"/>
      <c r="I175" s="6"/>
      <c r="K175" s="8"/>
    </row>
    <row r="176" spans="1:11" s="7" customFormat="1" ht="33" customHeight="1" x14ac:dyDescent="0.25">
      <c r="A176" s="24" t="s">
        <v>113</v>
      </c>
      <c r="B176" s="25">
        <v>5000</v>
      </c>
      <c r="C176" s="26" t="s">
        <v>12</v>
      </c>
      <c r="D176" s="27" t="s">
        <v>76</v>
      </c>
      <c r="E176"/>
      <c r="F176"/>
      <c r="G176" s="50"/>
      <c r="H176" s="50"/>
      <c r="I176" s="6"/>
      <c r="K176" s="8"/>
    </row>
    <row r="177" spans="1:11" s="7" customFormat="1" ht="33" customHeight="1" x14ac:dyDescent="0.25">
      <c r="A177" s="24" t="s">
        <v>114</v>
      </c>
      <c r="B177" s="25">
        <v>22136.3</v>
      </c>
      <c r="C177" s="26" t="s">
        <v>12</v>
      </c>
      <c r="D177" s="27" t="s">
        <v>326</v>
      </c>
      <c r="E177"/>
      <c r="F177"/>
      <c r="G177" s="50"/>
      <c r="H177" s="50"/>
      <c r="I177" s="6"/>
      <c r="K177" s="8"/>
    </row>
    <row r="178" spans="1:11" s="7" customFormat="1" ht="33" customHeight="1" x14ac:dyDescent="0.25">
      <c r="A178" s="24" t="s">
        <v>115</v>
      </c>
      <c r="B178" s="25">
        <v>20071.919999999998</v>
      </c>
      <c r="C178" s="26" t="s">
        <v>12</v>
      </c>
      <c r="D178" s="27" t="s">
        <v>326</v>
      </c>
      <c r="E178"/>
      <c r="F178"/>
      <c r="G178" s="50"/>
      <c r="H178" s="50"/>
      <c r="I178" s="6"/>
      <c r="K178" s="8"/>
    </row>
    <row r="179" spans="1:11" s="7" customFormat="1" ht="33" customHeight="1" x14ac:dyDescent="0.25">
      <c r="A179" s="24" t="s">
        <v>116</v>
      </c>
      <c r="B179" s="25">
        <v>8422.51</v>
      </c>
      <c r="C179" s="26" t="s">
        <v>12</v>
      </c>
      <c r="D179" s="27" t="s">
        <v>326</v>
      </c>
      <c r="E179"/>
      <c r="F179"/>
      <c r="G179" s="50"/>
      <c r="H179" s="50"/>
      <c r="I179" s="6"/>
      <c r="K179" s="8"/>
    </row>
    <row r="180" spans="1:11" s="7" customFormat="1" ht="33" customHeight="1" x14ac:dyDescent="0.25">
      <c r="A180" s="24" t="s">
        <v>116</v>
      </c>
      <c r="B180" s="25">
        <v>200</v>
      </c>
      <c r="C180" s="26" t="s">
        <v>12</v>
      </c>
      <c r="D180" s="27" t="s">
        <v>76</v>
      </c>
      <c r="E180"/>
      <c r="F180"/>
      <c r="G180" s="50"/>
      <c r="H180" s="50"/>
      <c r="I180" s="6"/>
      <c r="K180" s="8"/>
    </row>
    <row r="181" spans="1:11" s="7" customFormat="1" ht="33" customHeight="1" x14ac:dyDescent="0.25">
      <c r="A181" s="24" t="s">
        <v>117</v>
      </c>
      <c r="B181" s="25">
        <v>25280.06</v>
      </c>
      <c r="C181" s="26" t="s">
        <v>12</v>
      </c>
      <c r="D181" s="27" t="s">
        <v>326</v>
      </c>
      <c r="E181"/>
      <c r="F181"/>
      <c r="G181" s="50"/>
      <c r="H181" s="50"/>
      <c r="I181" s="6"/>
      <c r="K181" s="8"/>
    </row>
    <row r="182" spans="1:11" s="7" customFormat="1" ht="33" customHeight="1" x14ac:dyDescent="0.25">
      <c r="A182" s="24" t="s">
        <v>117</v>
      </c>
      <c r="B182" s="25">
        <v>345</v>
      </c>
      <c r="C182" s="26" t="s">
        <v>12</v>
      </c>
      <c r="D182" s="27" t="s">
        <v>328</v>
      </c>
      <c r="E182"/>
      <c r="F182"/>
      <c r="G182" s="50"/>
      <c r="H182" s="50"/>
      <c r="I182" s="6"/>
      <c r="K182" s="8"/>
    </row>
    <row r="183" spans="1:11" s="7" customFormat="1" ht="33" customHeight="1" x14ac:dyDescent="0.25">
      <c r="A183" s="24" t="s">
        <v>117</v>
      </c>
      <c r="B183" s="25">
        <v>104367</v>
      </c>
      <c r="C183" s="26" t="s">
        <v>12</v>
      </c>
      <c r="D183" s="37" t="s">
        <v>27</v>
      </c>
      <c r="E183"/>
      <c r="F183"/>
      <c r="G183" s="50"/>
      <c r="H183" s="50"/>
      <c r="I183" s="6"/>
      <c r="K183" s="8"/>
    </row>
    <row r="184" spans="1:11" s="7" customFormat="1" ht="33" customHeight="1" x14ac:dyDescent="0.25">
      <c r="A184" s="24" t="s">
        <v>117</v>
      </c>
      <c r="B184" s="25">
        <v>1050</v>
      </c>
      <c r="C184" s="26" t="s">
        <v>12</v>
      </c>
      <c r="D184" s="27" t="s">
        <v>76</v>
      </c>
      <c r="E184"/>
      <c r="F184"/>
      <c r="G184" s="50"/>
      <c r="H184" s="50"/>
      <c r="I184" s="6"/>
      <c r="K184" s="8"/>
    </row>
    <row r="185" spans="1:11" s="7" customFormat="1" ht="33" customHeight="1" x14ac:dyDescent="0.25">
      <c r="A185" s="24" t="s">
        <v>118</v>
      </c>
      <c r="B185" s="25">
        <v>30074.31</v>
      </c>
      <c r="C185" s="26" t="s">
        <v>12</v>
      </c>
      <c r="D185" s="27" t="s">
        <v>326</v>
      </c>
      <c r="E185"/>
      <c r="F185"/>
      <c r="G185" s="50"/>
      <c r="H185" s="50"/>
      <c r="I185" s="6"/>
      <c r="K185" s="8"/>
    </row>
    <row r="186" spans="1:11" s="7" customFormat="1" ht="33" customHeight="1" x14ac:dyDescent="0.25">
      <c r="A186" s="24" t="s">
        <v>118</v>
      </c>
      <c r="B186" s="25">
        <v>18786.189999999999</v>
      </c>
      <c r="C186" s="26" t="s">
        <v>12</v>
      </c>
      <c r="D186" s="27" t="s">
        <v>326</v>
      </c>
      <c r="E186"/>
      <c r="F186"/>
      <c r="G186" s="50"/>
      <c r="H186" s="50"/>
      <c r="I186" s="6"/>
      <c r="K186" s="8"/>
    </row>
    <row r="187" spans="1:11" s="7" customFormat="1" ht="33" customHeight="1" x14ac:dyDescent="0.25">
      <c r="A187" s="24" t="s">
        <v>118</v>
      </c>
      <c r="B187" s="25">
        <v>20708.93</v>
      </c>
      <c r="C187" s="26" t="s">
        <v>12</v>
      </c>
      <c r="D187" s="27" t="s">
        <v>326</v>
      </c>
      <c r="E187"/>
      <c r="F187"/>
      <c r="G187" s="50"/>
      <c r="H187" s="50"/>
      <c r="I187" s="6"/>
      <c r="K187" s="8"/>
    </row>
    <row r="188" spans="1:11" s="7" customFormat="1" ht="33" customHeight="1" x14ac:dyDescent="0.25">
      <c r="A188" s="24" t="s">
        <v>118</v>
      </c>
      <c r="B188" s="25">
        <v>24858.25</v>
      </c>
      <c r="C188" s="26" t="s">
        <v>12</v>
      </c>
      <c r="D188" s="27" t="s">
        <v>326</v>
      </c>
      <c r="E188"/>
      <c r="F188"/>
      <c r="G188" s="50"/>
      <c r="H188" s="50"/>
      <c r="I188" s="6"/>
      <c r="K188" s="8"/>
    </row>
    <row r="189" spans="1:11" s="7" customFormat="1" ht="33" customHeight="1" x14ac:dyDescent="0.25">
      <c r="A189" s="24" t="s">
        <v>118</v>
      </c>
      <c r="B189" s="25">
        <v>400</v>
      </c>
      <c r="C189" s="26" t="s">
        <v>12</v>
      </c>
      <c r="D189" s="27" t="s">
        <v>76</v>
      </c>
      <c r="E189"/>
      <c r="F189"/>
      <c r="G189" s="50"/>
      <c r="H189" s="50"/>
      <c r="I189" s="6"/>
      <c r="K189" s="8"/>
    </row>
    <row r="190" spans="1:11" s="7" customFormat="1" ht="33" customHeight="1" x14ac:dyDescent="0.25">
      <c r="A190" s="24" t="s">
        <v>119</v>
      </c>
      <c r="B190" s="25">
        <v>27100.61</v>
      </c>
      <c r="C190" s="26" t="s">
        <v>12</v>
      </c>
      <c r="D190" s="27" t="s">
        <v>326</v>
      </c>
      <c r="E190"/>
      <c r="F190"/>
      <c r="G190" s="50"/>
      <c r="H190" s="50"/>
      <c r="I190" s="6"/>
      <c r="K190" s="8"/>
    </row>
    <row r="191" spans="1:11" s="7" customFormat="1" ht="33" customHeight="1" x14ac:dyDescent="0.25">
      <c r="A191" s="24" t="s">
        <v>119</v>
      </c>
      <c r="B191" s="25">
        <v>64732</v>
      </c>
      <c r="C191" s="26" t="s">
        <v>12</v>
      </c>
      <c r="D191" s="27" t="s">
        <v>76</v>
      </c>
      <c r="E191"/>
      <c r="F191"/>
      <c r="G191" s="50"/>
      <c r="H191" s="50"/>
      <c r="I191" s="6"/>
      <c r="K191" s="8"/>
    </row>
    <row r="192" spans="1:11" s="7" customFormat="1" ht="33" customHeight="1" x14ac:dyDescent="0.25">
      <c r="A192" s="24" t="s">
        <v>120</v>
      </c>
      <c r="B192" s="25">
        <v>161102.81</v>
      </c>
      <c r="C192" s="26" t="s">
        <v>12</v>
      </c>
      <c r="D192" s="27" t="s">
        <v>326</v>
      </c>
      <c r="E192"/>
      <c r="F192"/>
      <c r="G192" s="50"/>
      <c r="H192" s="50"/>
      <c r="I192" s="6"/>
      <c r="K192" s="8"/>
    </row>
    <row r="193" spans="1:11" s="7" customFormat="1" ht="33" customHeight="1" x14ac:dyDescent="0.25">
      <c r="A193" s="24" t="s">
        <v>120</v>
      </c>
      <c r="B193" s="25">
        <v>1550</v>
      </c>
      <c r="C193" s="26" t="s">
        <v>12</v>
      </c>
      <c r="D193" s="27" t="s">
        <v>76</v>
      </c>
      <c r="E193"/>
      <c r="F193"/>
      <c r="G193" s="50"/>
      <c r="H193" s="50"/>
      <c r="I193" s="6"/>
      <c r="K193" s="8"/>
    </row>
    <row r="194" spans="1:11" s="7" customFormat="1" ht="33" customHeight="1" x14ac:dyDescent="0.25">
      <c r="A194" s="24" t="s">
        <v>121</v>
      </c>
      <c r="B194" s="25">
        <v>345</v>
      </c>
      <c r="C194" s="26" t="s">
        <v>12</v>
      </c>
      <c r="D194" s="27" t="s">
        <v>328</v>
      </c>
      <c r="E194"/>
      <c r="F194"/>
      <c r="G194" s="50"/>
      <c r="H194" s="50"/>
      <c r="I194" s="6"/>
      <c r="K194" s="8"/>
    </row>
    <row r="195" spans="1:11" s="7" customFormat="1" ht="33" customHeight="1" x14ac:dyDescent="0.25">
      <c r="A195" s="24" t="s">
        <v>122</v>
      </c>
      <c r="B195" s="25">
        <v>33798</v>
      </c>
      <c r="C195" s="26" t="s">
        <v>12</v>
      </c>
      <c r="D195" s="27" t="s">
        <v>328</v>
      </c>
      <c r="E195"/>
      <c r="F195"/>
      <c r="G195" s="50"/>
      <c r="H195" s="50"/>
      <c r="I195" s="6"/>
      <c r="K195" s="8"/>
    </row>
    <row r="196" spans="1:11" s="7" customFormat="1" ht="33" customHeight="1" x14ac:dyDescent="0.25">
      <c r="A196" s="24" t="s">
        <v>122</v>
      </c>
      <c r="B196" s="25">
        <v>35885</v>
      </c>
      <c r="C196" s="26" t="s">
        <v>12</v>
      </c>
      <c r="D196" s="27" t="s">
        <v>328</v>
      </c>
      <c r="E196"/>
      <c r="F196"/>
      <c r="G196" s="50"/>
      <c r="H196" s="50"/>
      <c r="I196" s="6"/>
      <c r="K196" s="8"/>
    </row>
    <row r="197" spans="1:11" s="7" customFormat="1" ht="28.9" customHeight="1" x14ac:dyDescent="0.25">
      <c r="A197" s="24" t="s">
        <v>123</v>
      </c>
      <c r="B197" s="25">
        <v>85398000</v>
      </c>
      <c r="C197" s="26" t="s">
        <v>24</v>
      </c>
      <c r="D197" s="27" t="s">
        <v>124</v>
      </c>
      <c r="E197"/>
      <c r="F197"/>
      <c r="G197" s="50"/>
      <c r="H197" s="50"/>
      <c r="I197" s="6"/>
      <c r="K197" s="8"/>
    </row>
    <row r="198" spans="1:11" s="7" customFormat="1" ht="33" customHeight="1" x14ac:dyDescent="0.25">
      <c r="A198" s="24" t="s">
        <v>123</v>
      </c>
      <c r="B198" s="25">
        <v>18000000</v>
      </c>
      <c r="C198" s="26" t="s">
        <v>24</v>
      </c>
      <c r="D198" s="27" t="s">
        <v>125</v>
      </c>
      <c r="E198"/>
      <c r="F198"/>
      <c r="G198" s="50"/>
      <c r="H198" s="50"/>
      <c r="I198" s="6"/>
      <c r="K198" s="8"/>
    </row>
    <row r="199" spans="1:11" s="7" customFormat="1" ht="33" customHeight="1" x14ac:dyDescent="0.25">
      <c r="A199" s="24" t="s">
        <v>123</v>
      </c>
      <c r="B199" s="25">
        <v>74381.45</v>
      </c>
      <c r="C199" s="26" t="s">
        <v>12</v>
      </c>
      <c r="D199" s="27" t="s">
        <v>326</v>
      </c>
      <c r="E199"/>
      <c r="F199"/>
      <c r="G199" s="50"/>
      <c r="H199" s="50"/>
      <c r="I199" s="6"/>
      <c r="K199" s="8"/>
    </row>
    <row r="200" spans="1:11" s="7" customFormat="1" ht="33" customHeight="1" x14ac:dyDescent="0.25">
      <c r="A200" s="24" t="s">
        <v>123</v>
      </c>
      <c r="B200" s="25">
        <v>102915.63</v>
      </c>
      <c r="C200" s="26" t="s">
        <v>12</v>
      </c>
      <c r="D200" s="27" t="s">
        <v>326</v>
      </c>
      <c r="E200"/>
      <c r="F200"/>
      <c r="G200" s="50"/>
      <c r="H200" s="50"/>
      <c r="I200" s="6"/>
      <c r="K200" s="8"/>
    </row>
    <row r="201" spans="1:11" s="7" customFormat="1" ht="33" customHeight="1" x14ac:dyDescent="0.25">
      <c r="A201" s="24" t="s">
        <v>123</v>
      </c>
      <c r="B201" s="25">
        <v>61073.81</v>
      </c>
      <c r="C201" s="26" t="s">
        <v>12</v>
      </c>
      <c r="D201" s="27" t="s">
        <v>326</v>
      </c>
      <c r="E201"/>
      <c r="F201"/>
      <c r="G201" s="50"/>
      <c r="H201" s="50"/>
      <c r="I201" s="6"/>
      <c r="K201" s="8"/>
    </row>
    <row r="202" spans="1:11" s="7" customFormat="1" ht="33" customHeight="1" x14ac:dyDescent="0.25">
      <c r="A202" s="24" t="s">
        <v>123</v>
      </c>
      <c r="B202" s="25">
        <v>151195.39000000001</v>
      </c>
      <c r="C202" s="26" t="s">
        <v>12</v>
      </c>
      <c r="D202" s="27" t="s">
        <v>326</v>
      </c>
      <c r="E202"/>
      <c r="F202"/>
      <c r="G202" s="50"/>
      <c r="H202" s="50"/>
      <c r="I202" s="6"/>
      <c r="K202" s="8"/>
    </row>
    <row r="203" spans="1:11" s="7" customFormat="1" ht="33" customHeight="1" x14ac:dyDescent="0.25">
      <c r="A203" s="24" t="s">
        <v>123</v>
      </c>
      <c r="B203" s="25">
        <v>56080.39</v>
      </c>
      <c r="C203" s="26" t="s">
        <v>12</v>
      </c>
      <c r="D203" s="27" t="s">
        <v>326</v>
      </c>
      <c r="E203"/>
      <c r="F203"/>
      <c r="G203" s="50"/>
      <c r="H203" s="50"/>
      <c r="I203" s="6"/>
      <c r="K203" s="8"/>
    </row>
    <row r="204" spans="1:11" s="7" customFormat="1" ht="33" customHeight="1" x14ac:dyDescent="0.25">
      <c r="A204" s="24" t="s">
        <v>123</v>
      </c>
      <c r="B204" s="25">
        <v>6100</v>
      </c>
      <c r="C204" s="26" t="s">
        <v>12</v>
      </c>
      <c r="D204" s="27" t="s">
        <v>76</v>
      </c>
      <c r="E204"/>
      <c r="F204"/>
      <c r="G204" s="50"/>
      <c r="H204" s="50"/>
      <c r="I204" s="6"/>
      <c r="K204" s="8"/>
    </row>
    <row r="205" spans="1:11" s="7" customFormat="1" ht="33" customHeight="1" x14ac:dyDescent="0.25">
      <c r="A205" s="24" t="s">
        <v>123</v>
      </c>
      <c r="B205" s="25">
        <v>12856.81</v>
      </c>
      <c r="C205" s="26" t="s">
        <v>12</v>
      </c>
      <c r="D205" s="37" t="s">
        <v>27</v>
      </c>
      <c r="E205"/>
      <c r="F205"/>
      <c r="G205" s="50"/>
      <c r="H205" s="50"/>
      <c r="I205" s="6"/>
      <c r="K205" s="8"/>
    </row>
    <row r="206" spans="1:11" s="7" customFormat="1" ht="33" customHeight="1" x14ac:dyDescent="0.25">
      <c r="A206" s="24" t="s">
        <v>123</v>
      </c>
      <c r="B206" s="25">
        <v>2000</v>
      </c>
      <c r="C206" s="26" t="s">
        <v>12</v>
      </c>
      <c r="D206" s="27" t="s">
        <v>327</v>
      </c>
      <c r="E206"/>
      <c r="F206"/>
      <c r="G206" s="50"/>
      <c r="H206" s="50"/>
      <c r="I206" s="6"/>
      <c r="K206" s="8"/>
    </row>
    <row r="207" spans="1:11" s="7" customFormat="1" ht="33" customHeight="1" x14ac:dyDescent="0.25">
      <c r="A207" s="51">
        <v>44328</v>
      </c>
      <c r="B207" s="25">
        <v>200000</v>
      </c>
      <c r="C207" s="26" t="s">
        <v>24</v>
      </c>
      <c r="D207" s="27" t="s">
        <v>25</v>
      </c>
      <c r="E207"/>
      <c r="F207"/>
      <c r="G207" s="50"/>
      <c r="H207" s="50"/>
      <c r="I207" s="6"/>
      <c r="K207" s="8"/>
    </row>
    <row r="208" spans="1:11" s="7" customFormat="1" ht="29.85" customHeight="1" x14ac:dyDescent="0.25">
      <c r="A208" s="24" t="s">
        <v>126</v>
      </c>
      <c r="B208" s="25">
        <v>42722000</v>
      </c>
      <c r="C208" s="26" t="s">
        <v>12</v>
      </c>
      <c r="D208" s="27" t="s">
        <v>127</v>
      </c>
      <c r="E208"/>
      <c r="F208"/>
      <c r="G208" s="50"/>
      <c r="H208" s="50"/>
      <c r="I208" s="6"/>
      <c r="K208" s="8"/>
    </row>
    <row r="209" spans="1:11" s="7" customFormat="1" ht="33" customHeight="1" x14ac:dyDescent="0.25">
      <c r="A209" s="24" t="s">
        <v>126</v>
      </c>
      <c r="B209" s="25">
        <v>81514.850000000006</v>
      </c>
      <c r="C209" s="26" t="s">
        <v>12</v>
      </c>
      <c r="D209" s="27" t="s">
        <v>326</v>
      </c>
      <c r="E209"/>
      <c r="F209"/>
      <c r="G209" s="50"/>
      <c r="H209" s="50"/>
      <c r="I209" s="6"/>
      <c r="K209" s="8"/>
    </row>
    <row r="210" spans="1:11" s="7" customFormat="1" ht="33" customHeight="1" x14ac:dyDescent="0.25">
      <c r="A210" s="24" t="s">
        <v>128</v>
      </c>
      <c r="B210" s="25">
        <v>138986.48000000001</v>
      </c>
      <c r="C210" s="26" t="s">
        <v>12</v>
      </c>
      <c r="D210" s="27" t="s">
        <v>326</v>
      </c>
      <c r="E210"/>
      <c r="F210"/>
      <c r="G210" s="50"/>
      <c r="H210" s="50"/>
      <c r="I210" s="6"/>
      <c r="K210" s="8"/>
    </row>
    <row r="211" spans="1:11" s="7" customFormat="1" ht="33" customHeight="1" x14ac:dyDescent="0.25">
      <c r="A211" s="24" t="s">
        <v>129</v>
      </c>
      <c r="B211" s="25">
        <v>65733.820000000007</v>
      </c>
      <c r="C211" s="26" t="s">
        <v>12</v>
      </c>
      <c r="D211" s="27" t="s">
        <v>326</v>
      </c>
      <c r="E211"/>
      <c r="F211"/>
      <c r="G211" s="50"/>
      <c r="H211" s="50"/>
      <c r="I211" s="6"/>
      <c r="K211" s="8"/>
    </row>
    <row r="212" spans="1:11" s="7" customFormat="1" ht="33" customHeight="1" x14ac:dyDescent="0.25">
      <c r="A212" s="24" t="s">
        <v>129</v>
      </c>
      <c r="B212" s="25">
        <v>5800</v>
      </c>
      <c r="C212" s="26" t="s">
        <v>12</v>
      </c>
      <c r="D212" s="37" t="s">
        <v>27</v>
      </c>
      <c r="E212"/>
      <c r="F212"/>
      <c r="G212" s="50"/>
      <c r="H212" s="50"/>
      <c r="I212" s="6"/>
      <c r="K212" s="8"/>
    </row>
    <row r="213" spans="1:11" s="7" customFormat="1" ht="33" customHeight="1" x14ac:dyDescent="0.25">
      <c r="A213" s="24" t="s">
        <v>130</v>
      </c>
      <c r="B213" s="25">
        <v>19026.349999999999</v>
      </c>
      <c r="C213" s="26" t="s">
        <v>12</v>
      </c>
      <c r="D213" s="27" t="s">
        <v>326</v>
      </c>
      <c r="E213"/>
      <c r="F213"/>
      <c r="G213" s="50"/>
      <c r="H213" s="50"/>
      <c r="I213" s="6"/>
      <c r="K213" s="8"/>
    </row>
    <row r="214" spans="1:11" s="7" customFormat="1" ht="33" customHeight="1" x14ac:dyDescent="0.25">
      <c r="A214" s="24" t="s">
        <v>130</v>
      </c>
      <c r="B214" s="25">
        <v>13006.58</v>
      </c>
      <c r="C214" s="26" t="s">
        <v>12</v>
      </c>
      <c r="D214" s="27" t="s">
        <v>326</v>
      </c>
      <c r="E214"/>
      <c r="F214"/>
      <c r="G214" s="50"/>
      <c r="H214" s="50"/>
      <c r="I214" s="6"/>
      <c r="K214" s="8"/>
    </row>
    <row r="215" spans="1:11" s="7" customFormat="1" ht="33" customHeight="1" x14ac:dyDescent="0.25">
      <c r="A215" s="24" t="s">
        <v>130</v>
      </c>
      <c r="B215" s="25">
        <v>18620.14</v>
      </c>
      <c r="C215" s="26" t="s">
        <v>12</v>
      </c>
      <c r="D215" s="27" t="s">
        <v>326</v>
      </c>
      <c r="E215"/>
      <c r="F215"/>
      <c r="G215" s="50"/>
      <c r="H215" s="50"/>
      <c r="I215" s="6"/>
      <c r="K215" s="8"/>
    </row>
    <row r="216" spans="1:11" s="7" customFormat="1" ht="33" customHeight="1" x14ac:dyDescent="0.25">
      <c r="A216" s="24" t="s">
        <v>130</v>
      </c>
      <c r="B216" s="25">
        <v>3210</v>
      </c>
      <c r="C216" s="26" t="s">
        <v>12</v>
      </c>
      <c r="D216" s="27" t="s">
        <v>76</v>
      </c>
      <c r="E216"/>
      <c r="F216"/>
      <c r="G216" s="50"/>
      <c r="H216" s="50"/>
      <c r="I216" s="6"/>
      <c r="K216" s="8"/>
    </row>
    <row r="217" spans="1:11" s="7" customFormat="1" ht="33" customHeight="1" x14ac:dyDescent="0.25">
      <c r="A217" s="24" t="s">
        <v>131</v>
      </c>
      <c r="B217" s="25">
        <v>9661.2000000000007</v>
      </c>
      <c r="C217" s="26" t="s">
        <v>12</v>
      </c>
      <c r="D217" s="27" t="s">
        <v>326</v>
      </c>
      <c r="E217"/>
      <c r="F217"/>
      <c r="G217" s="50"/>
      <c r="H217" s="50"/>
      <c r="I217" s="6"/>
      <c r="K217" s="8"/>
    </row>
    <row r="218" spans="1:11" s="7" customFormat="1" ht="33" customHeight="1" x14ac:dyDescent="0.25">
      <c r="A218" s="24" t="s">
        <v>132</v>
      </c>
      <c r="B218" s="25">
        <v>5247.25</v>
      </c>
      <c r="C218" s="26" t="s">
        <v>12</v>
      </c>
      <c r="D218" s="27" t="s">
        <v>326</v>
      </c>
      <c r="E218"/>
      <c r="F218"/>
      <c r="G218" s="50"/>
      <c r="H218" s="50"/>
      <c r="I218" s="6"/>
      <c r="K218" s="8"/>
    </row>
    <row r="219" spans="1:11" s="7" customFormat="1" ht="33" customHeight="1" x14ac:dyDescent="0.25">
      <c r="A219" s="24" t="s">
        <v>133</v>
      </c>
      <c r="B219" s="25">
        <v>7466.15</v>
      </c>
      <c r="C219" s="26" t="s">
        <v>12</v>
      </c>
      <c r="D219" s="27" t="s">
        <v>326</v>
      </c>
      <c r="E219"/>
      <c r="F219"/>
      <c r="G219" s="50"/>
      <c r="H219" s="50"/>
      <c r="I219" s="6"/>
      <c r="K219" s="8"/>
    </row>
    <row r="220" spans="1:11" s="7" customFormat="1" ht="33" customHeight="1" x14ac:dyDescent="0.25">
      <c r="A220" s="24" t="s">
        <v>134</v>
      </c>
      <c r="B220" s="25">
        <v>24405.25</v>
      </c>
      <c r="C220" s="26" t="s">
        <v>12</v>
      </c>
      <c r="D220" s="27" t="s">
        <v>326</v>
      </c>
      <c r="E220"/>
      <c r="F220"/>
      <c r="G220" s="50"/>
      <c r="H220" s="50"/>
      <c r="I220" s="6"/>
      <c r="K220" s="8"/>
    </row>
    <row r="221" spans="1:11" s="7" customFormat="1" ht="33" customHeight="1" x14ac:dyDescent="0.25">
      <c r="A221" s="24" t="s">
        <v>134</v>
      </c>
      <c r="B221" s="25">
        <v>1215.8</v>
      </c>
      <c r="C221" s="26" t="s">
        <v>12</v>
      </c>
      <c r="D221" s="37" t="s">
        <v>27</v>
      </c>
      <c r="E221"/>
      <c r="F221"/>
      <c r="G221" s="50"/>
      <c r="H221" s="50"/>
      <c r="I221" s="6"/>
      <c r="K221" s="8"/>
    </row>
    <row r="222" spans="1:11" s="7" customFormat="1" ht="33" customHeight="1" x14ac:dyDescent="0.25">
      <c r="A222" s="24" t="s">
        <v>135</v>
      </c>
      <c r="B222" s="25">
        <v>14615.47</v>
      </c>
      <c r="C222" s="26" t="s">
        <v>12</v>
      </c>
      <c r="D222" s="27" t="s">
        <v>326</v>
      </c>
      <c r="E222"/>
      <c r="F222"/>
      <c r="G222" s="50"/>
      <c r="H222" s="50"/>
      <c r="I222" s="6"/>
      <c r="K222" s="8"/>
    </row>
    <row r="223" spans="1:11" s="7" customFormat="1" ht="33" customHeight="1" x14ac:dyDescent="0.25">
      <c r="A223" s="24" t="s">
        <v>135</v>
      </c>
      <c r="B223" s="25">
        <v>16090.07</v>
      </c>
      <c r="C223" s="26" t="s">
        <v>12</v>
      </c>
      <c r="D223" s="27" t="s">
        <v>326</v>
      </c>
      <c r="E223"/>
      <c r="F223"/>
      <c r="G223" s="50"/>
      <c r="H223" s="50"/>
      <c r="I223" s="6"/>
      <c r="K223" s="8"/>
    </row>
    <row r="224" spans="1:11" s="7" customFormat="1" ht="33" customHeight="1" x14ac:dyDescent="0.25">
      <c r="A224" s="24" t="s">
        <v>135</v>
      </c>
      <c r="B224" s="25">
        <v>6809.32</v>
      </c>
      <c r="C224" s="26" t="s">
        <v>12</v>
      </c>
      <c r="D224" s="27" t="s">
        <v>326</v>
      </c>
      <c r="E224"/>
      <c r="F224"/>
      <c r="G224" s="50"/>
      <c r="H224" s="50"/>
      <c r="I224" s="6"/>
      <c r="K224" s="8"/>
    </row>
    <row r="225" spans="1:11" s="7" customFormat="1" ht="33" customHeight="1" x14ac:dyDescent="0.25">
      <c r="A225" s="24" t="s">
        <v>135</v>
      </c>
      <c r="B225" s="25">
        <v>5000</v>
      </c>
      <c r="C225" s="26" t="s">
        <v>12</v>
      </c>
      <c r="D225" s="27" t="s">
        <v>76</v>
      </c>
      <c r="E225"/>
      <c r="F225"/>
      <c r="G225" s="50"/>
      <c r="H225" s="50"/>
      <c r="I225" s="6"/>
      <c r="K225" s="8"/>
    </row>
    <row r="226" spans="1:11" s="7" customFormat="1" ht="33" customHeight="1" x14ac:dyDescent="0.25">
      <c r="A226" s="24" t="s">
        <v>136</v>
      </c>
      <c r="B226" s="25">
        <v>9366.11</v>
      </c>
      <c r="C226" s="26" t="s">
        <v>12</v>
      </c>
      <c r="D226" s="27" t="s">
        <v>326</v>
      </c>
      <c r="E226"/>
      <c r="F226"/>
      <c r="G226" s="50"/>
      <c r="H226" s="50"/>
      <c r="I226" s="6"/>
      <c r="K226" s="8"/>
    </row>
    <row r="227" spans="1:11" s="7" customFormat="1" ht="33" customHeight="1" x14ac:dyDescent="0.25">
      <c r="A227" s="24" t="s">
        <v>137</v>
      </c>
      <c r="B227" s="25">
        <v>13962.28</v>
      </c>
      <c r="C227" s="26" t="s">
        <v>12</v>
      </c>
      <c r="D227" s="27" t="s">
        <v>326</v>
      </c>
      <c r="E227"/>
      <c r="F227"/>
      <c r="G227" s="50"/>
      <c r="H227" s="50"/>
      <c r="I227" s="6"/>
      <c r="K227" s="8"/>
    </row>
    <row r="228" spans="1:11" s="7" customFormat="1" ht="33" customHeight="1" x14ac:dyDescent="0.25">
      <c r="A228" s="24" t="s">
        <v>138</v>
      </c>
      <c r="B228" s="25">
        <v>33869.61</v>
      </c>
      <c r="C228" s="26" t="s">
        <v>12</v>
      </c>
      <c r="D228" s="27" t="s">
        <v>326</v>
      </c>
      <c r="E228"/>
      <c r="F228"/>
      <c r="G228" s="50"/>
      <c r="H228" s="50"/>
      <c r="I228" s="6"/>
      <c r="K228" s="8"/>
    </row>
    <row r="229" spans="1:11" s="7" customFormat="1" ht="33" customHeight="1" x14ac:dyDescent="0.25">
      <c r="A229" s="24" t="s">
        <v>139</v>
      </c>
      <c r="B229" s="25">
        <v>7591.83</v>
      </c>
      <c r="C229" s="26" t="s">
        <v>12</v>
      </c>
      <c r="D229" s="27" t="s">
        <v>326</v>
      </c>
      <c r="E229"/>
      <c r="F229"/>
      <c r="G229" s="50"/>
      <c r="H229" s="50"/>
      <c r="I229" s="6"/>
      <c r="K229" s="8"/>
    </row>
    <row r="230" spans="1:11" s="7" customFormat="1" ht="33" customHeight="1" x14ac:dyDescent="0.25">
      <c r="A230" s="24" t="s">
        <v>139</v>
      </c>
      <c r="B230" s="25">
        <v>200</v>
      </c>
      <c r="C230" s="26" t="s">
        <v>12</v>
      </c>
      <c r="D230" s="37" t="s">
        <v>27</v>
      </c>
      <c r="E230"/>
      <c r="F230"/>
      <c r="G230" s="50"/>
      <c r="H230" s="50"/>
      <c r="I230" s="6"/>
      <c r="K230" s="8"/>
    </row>
    <row r="231" spans="1:11" s="7" customFormat="1" ht="33" customHeight="1" x14ac:dyDescent="0.25">
      <c r="A231" s="24" t="s">
        <v>140</v>
      </c>
      <c r="B231" s="25">
        <v>61823.07</v>
      </c>
      <c r="C231" s="26" t="s">
        <v>12</v>
      </c>
      <c r="D231" s="27" t="s">
        <v>326</v>
      </c>
      <c r="E231"/>
      <c r="F231"/>
      <c r="G231" s="50"/>
      <c r="H231" s="50"/>
      <c r="I231" s="6"/>
      <c r="K231" s="8"/>
    </row>
    <row r="232" spans="1:11" s="7" customFormat="1" ht="33" customHeight="1" x14ac:dyDescent="0.25">
      <c r="A232" s="24" t="s">
        <v>140</v>
      </c>
      <c r="B232" s="25">
        <v>9201.7900000000009</v>
      </c>
      <c r="C232" s="26" t="s">
        <v>12</v>
      </c>
      <c r="D232" s="27" t="s">
        <v>326</v>
      </c>
      <c r="E232"/>
      <c r="F232"/>
      <c r="G232" s="50"/>
      <c r="H232" s="50"/>
      <c r="I232" s="6"/>
      <c r="K232" s="8"/>
    </row>
    <row r="233" spans="1:11" s="7" customFormat="1" ht="33" customHeight="1" x14ac:dyDescent="0.25">
      <c r="A233" s="24" t="s">
        <v>140</v>
      </c>
      <c r="B233" s="25">
        <v>12138.18</v>
      </c>
      <c r="C233" s="26" t="s">
        <v>12</v>
      </c>
      <c r="D233" s="27" t="s">
        <v>326</v>
      </c>
      <c r="E233"/>
      <c r="F233"/>
      <c r="G233" s="50"/>
      <c r="H233" s="50"/>
      <c r="I233" s="6"/>
      <c r="K233" s="8"/>
    </row>
    <row r="234" spans="1:11" s="7" customFormat="1" ht="33" customHeight="1" x14ac:dyDescent="0.25">
      <c r="A234" s="24" t="s">
        <v>141</v>
      </c>
      <c r="B234" s="25">
        <v>48113.4</v>
      </c>
      <c r="C234" s="26" t="s">
        <v>12</v>
      </c>
      <c r="D234" s="27" t="s">
        <v>326</v>
      </c>
      <c r="E234"/>
      <c r="F234"/>
      <c r="G234" s="50"/>
      <c r="H234" s="50"/>
      <c r="I234" s="6"/>
      <c r="K234" s="8"/>
    </row>
    <row r="235" spans="1:11" s="7" customFormat="1" ht="33" customHeight="1" x14ac:dyDescent="0.25">
      <c r="A235" s="24" t="s">
        <v>142</v>
      </c>
      <c r="B235" s="25">
        <v>24068.83</v>
      </c>
      <c r="C235" s="26" t="s">
        <v>12</v>
      </c>
      <c r="D235" s="27" t="s">
        <v>326</v>
      </c>
      <c r="E235"/>
      <c r="F235"/>
      <c r="G235" s="50"/>
      <c r="H235" s="50"/>
      <c r="I235" s="6"/>
      <c r="K235" s="8"/>
    </row>
    <row r="236" spans="1:11" s="7" customFormat="1" ht="33" customHeight="1" x14ac:dyDescent="0.25">
      <c r="A236" s="24" t="s">
        <v>142</v>
      </c>
      <c r="B236" s="25">
        <v>3000</v>
      </c>
      <c r="C236" s="26" t="s">
        <v>12</v>
      </c>
      <c r="D236" s="27" t="s">
        <v>76</v>
      </c>
      <c r="E236"/>
      <c r="F236"/>
      <c r="G236" s="50"/>
      <c r="H236" s="50"/>
      <c r="I236" s="6"/>
      <c r="K236" s="8"/>
    </row>
    <row r="237" spans="1:11" s="7" customFormat="1" ht="33" customHeight="1" x14ac:dyDescent="0.25">
      <c r="A237" s="24" t="s">
        <v>143</v>
      </c>
      <c r="B237" s="25">
        <v>18750.38</v>
      </c>
      <c r="C237" s="26" t="s">
        <v>12</v>
      </c>
      <c r="D237" s="27" t="s">
        <v>326</v>
      </c>
      <c r="E237"/>
      <c r="F237"/>
      <c r="G237" s="50"/>
      <c r="H237" s="50"/>
      <c r="I237" s="6"/>
      <c r="K237" s="8"/>
    </row>
    <row r="238" spans="1:11" s="7" customFormat="1" ht="33" customHeight="1" x14ac:dyDescent="0.25">
      <c r="A238" s="24" t="s">
        <v>144</v>
      </c>
      <c r="B238" s="25">
        <v>200000</v>
      </c>
      <c r="C238" s="26" t="s">
        <v>24</v>
      </c>
      <c r="D238" s="27" t="s">
        <v>25</v>
      </c>
      <c r="E238"/>
      <c r="F238"/>
      <c r="G238" s="50"/>
      <c r="H238" s="50"/>
      <c r="I238" s="6"/>
      <c r="K238" s="8"/>
    </row>
    <row r="239" spans="1:11" s="7" customFormat="1" ht="33" customHeight="1" x14ac:dyDescent="0.25">
      <c r="A239" s="24" t="s">
        <v>144</v>
      </c>
      <c r="B239" s="25">
        <v>14255.57</v>
      </c>
      <c r="C239" s="26" t="s">
        <v>12</v>
      </c>
      <c r="D239" s="27" t="s">
        <v>326</v>
      </c>
      <c r="E239"/>
      <c r="F239"/>
      <c r="G239" s="50"/>
      <c r="H239" s="50"/>
      <c r="I239" s="6"/>
      <c r="K239" s="8"/>
    </row>
    <row r="240" spans="1:11" s="7" customFormat="1" ht="33" customHeight="1" x14ac:dyDescent="0.25">
      <c r="A240" s="24" t="s">
        <v>144</v>
      </c>
      <c r="B240" s="25">
        <v>559</v>
      </c>
      <c r="C240" s="26" t="s">
        <v>12</v>
      </c>
      <c r="D240" s="37" t="s">
        <v>27</v>
      </c>
      <c r="E240"/>
      <c r="F240"/>
      <c r="G240" s="50"/>
      <c r="H240" s="50"/>
      <c r="I240" s="6"/>
      <c r="K240" s="8"/>
    </row>
    <row r="241" spans="1:11" s="7" customFormat="1" ht="33" customHeight="1" x14ac:dyDescent="0.25">
      <c r="A241" s="24" t="s">
        <v>145</v>
      </c>
      <c r="B241" s="25">
        <v>19781.21</v>
      </c>
      <c r="C241" s="26" t="s">
        <v>12</v>
      </c>
      <c r="D241" s="27" t="s">
        <v>326</v>
      </c>
      <c r="E241"/>
      <c r="F241"/>
      <c r="G241" s="50"/>
      <c r="H241" s="50"/>
      <c r="I241" s="6"/>
      <c r="K241" s="8"/>
    </row>
    <row r="242" spans="1:11" s="7" customFormat="1" ht="33" customHeight="1" x14ac:dyDescent="0.25">
      <c r="A242" s="24" t="s">
        <v>145</v>
      </c>
      <c r="B242" s="25">
        <v>21259.65</v>
      </c>
      <c r="C242" s="26" t="s">
        <v>12</v>
      </c>
      <c r="D242" s="27" t="s">
        <v>326</v>
      </c>
      <c r="E242"/>
      <c r="F242"/>
      <c r="G242" s="50"/>
      <c r="H242" s="50"/>
      <c r="I242" s="6"/>
      <c r="K242" s="8"/>
    </row>
    <row r="243" spans="1:11" s="7" customFormat="1" ht="33" customHeight="1" x14ac:dyDescent="0.25">
      <c r="A243" s="24" t="s">
        <v>145</v>
      </c>
      <c r="B243" s="25">
        <v>30353.96</v>
      </c>
      <c r="C243" s="26" t="s">
        <v>12</v>
      </c>
      <c r="D243" s="27" t="s">
        <v>326</v>
      </c>
      <c r="E243"/>
      <c r="F243"/>
      <c r="G243" s="50"/>
      <c r="H243" s="50"/>
      <c r="I243" s="6"/>
      <c r="K243" s="8"/>
    </row>
    <row r="244" spans="1:11" s="7" customFormat="1" ht="33" customHeight="1" x14ac:dyDescent="0.25">
      <c r="A244" s="24" t="s">
        <v>146</v>
      </c>
      <c r="B244" s="25">
        <v>8986.83</v>
      </c>
      <c r="C244" s="26" t="s">
        <v>12</v>
      </c>
      <c r="D244" s="27" t="s">
        <v>326</v>
      </c>
      <c r="E244"/>
      <c r="F244"/>
      <c r="G244" s="50"/>
      <c r="H244" s="50"/>
      <c r="I244" s="6"/>
      <c r="K244" s="8"/>
    </row>
    <row r="245" spans="1:11" s="7" customFormat="1" ht="33" customHeight="1" x14ac:dyDescent="0.25">
      <c r="A245" s="24" t="s">
        <v>147</v>
      </c>
      <c r="B245" s="25">
        <v>28974.16</v>
      </c>
      <c r="C245" s="26" t="s">
        <v>12</v>
      </c>
      <c r="D245" s="27" t="s">
        <v>326</v>
      </c>
      <c r="E245"/>
      <c r="F245"/>
      <c r="G245" s="50"/>
      <c r="H245" s="50"/>
      <c r="I245" s="6"/>
      <c r="K245" s="8"/>
    </row>
    <row r="246" spans="1:11" s="7" customFormat="1" ht="33" customHeight="1" x14ac:dyDescent="0.25">
      <c r="A246" s="24" t="s">
        <v>148</v>
      </c>
      <c r="B246" s="25">
        <v>8432.77</v>
      </c>
      <c r="C246" s="26" t="s">
        <v>12</v>
      </c>
      <c r="D246" s="27" t="s">
        <v>326</v>
      </c>
      <c r="E246"/>
      <c r="F246"/>
      <c r="G246" s="50"/>
      <c r="H246" s="50"/>
      <c r="I246" s="6"/>
      <c r="K246" s="8"/>
    </row>
    <row r="247" spans="1:11" s="7" customFormat="1" ht="33" customHeight="1" x14ac:dyDescent="0.25">
      <c r="A247" s="24" t="s">
        <v>149</v>
      </c>
      <c r="B247" s="25">
        <v>28706.13</v>
      </c>
      <c r="C247" s="26" t="s">
        <v>12</v>
      </c>
      <c r="D247" s="27" t="s">
        <v>326</v>
      </c>
      <c r="E247"/>
      <c r="F247"/>
      <c r="G247" s="50"/>
      <c r="H247" s="50"/>
      <c r="I247" s="6"/>
      <c r="K247" s="8"/>
    </row>
    <row r="248" spans="1:11" s="7" customFormat="1" ht="33" customHeight="1" x14ac:dyDescent="0.25">
      <c r="A248" s="24" t="s">
        <v>149</v>
      </c>
      <c r="B248" s="25">
        <v>180</v>
      </c>
      <c r="C248" s="26" t="s">
        <v>12</v>
      </c>
      <c r="D248" s="27" t="s">
        <v>328</v>
      </c>
      <c r="E248"/>
      <c r="F248"/>
      <c r="G248" s="50"/>
      <c r="H248" s="50"/>
      <c r="I248" s="6"/>
      <c r="K248" s="8"/>
    </row>
    <row r="249" spans="1:11" s="7" customFormat="1" ht="33" customHeight="1" x14ac:dyDescent="0.25">
      <c r="A249" s="24" t="s">
        <v>149</v>
      </c>
      <c r="B249" s="25">
        <v>42000</v>
      </c>
      <c r="C249" s="26" t="s">
        <v>12</v>
      </c>
      <c r="D249" s="27" t="s">
        <v>328</v>
      </c>
      <c r="E249"/>
      <c r="F249"/>
      <c r="G249" s="50"/>
      <c r="H249" s="50"/>
      <c r="I249" s="6"/>
      <c r="K249" s="8"/>
    </row>
    <row r="250" spans="1:11" s="7" customFormat="1" ht="33" customHeight="1" x14ac:dyDescent="0.25">
      <c r="A250" s="24" t="s">
        <v>149</v>
      </c>
      <c r="B250" s="25">
        <v>150</v>
      </c>
      <c r="C250" s="26" t="s">
        <v>12</v>
      </c>
      <c r="D250" s="27" t="s">
        <v>76</v>
      </c>
      <c r="E250"/>
      <c r="F250"/>
      <c r="G250" s="50"/>
      <c r="H250" s="50"/>
      <c r="I250" s="6"/>
      <c r="K250" s="8"/>
    </row>
    <row r="251" spans="1:11" s="7" customFormat="1" ht="33" customHeight="1" x14ac:dyDescent="0.25">
      <c r="A251" s="24" t="s">
        <v>149</v>
      </c>
      <c r="B251" s="25">
        <v>269.33999999999997</v>
      </c>
      <c r="C251" s="26" t="s">
        <v>12</v>
      </c>
      <c r="D251" s="52" t="s">
        <v>27</v>
      </c>
      <c r="E251"/>
      <c r="F251"/>
      <c r="G251" s="50"/>
      <c r="H251" s="50"/>
      <c r="I251" s="6"/>
      <c r="K251" s="8"/>
    </row>
    <row r="252" spans="1:11" s="7" customFormat="1" ht="33" customHeight="1" x14ac:dyDescent="0.25">
      <c r="A252" s="24" t="s">
        <v>149</v>
      </c>
      <c r="B252" s="25">
        <v>477969.99</v>
      </c>
      <c r="C252" s="26" t="s">
        <v>12</v>
      </c>
      <c r="D252" s="27" t="s">
        <v>36</v>
      </c>
      <c r="E252"/>
      <c r="F252"/>
      <c r="G252" s="50"/>
      <c r="H252" s="50"/>
      <c r="I252" s="6"/>
      <c r="K252" s="8"/>
    </row>
    <row r="253" spans="1:11" s="7" customFormat="1" ht="33" customHeight="1" x14ac:dyDescent="0.25">
      <c r="A253" s="24" t="s">
        <v>150</v>
      </c>
      <c r="B253" s="25">
        <v>46603.28</v>
      </c>
      <c r="C253" s="26" t="s">
        <v>12</v>
      </c>
      <c r="D253" s="27" t="s">
        <v>326</v>
      </c>
      <c r="E253"/>
      <c r="F253"/>
      <c r="G253" s="50"/>
      <c r="H253" s="50"/>
      <c r="I253" s="6"/>
      <c r="K253" s="8"/>
    </row>
    <row r="254" spans="1:11" s="7" customFormat="1" ht="33" customHeight="1" x14ac:dyDescent="0.25">
      <c r="A254" s="24" t="s">
        <v>150</v>
      </c>
      <c r="B254" s="25">
        <v>20962.900000000001</v>
      </c>
      <c r="C254" s="26" t="s">
        <v>12</v>
      </c>
      <c r="D254" s="27" t="s">
        <v>326</v>
      </c>
      <c r="E254"/>
      <c r="F254"/>
      <c r="G254" s="50"/>
      <c r="H254" s="50"/>
      <c r="I254" s="6"/>
      <c r="K254" s="8"/>
    </row>
    <row r="255" spans="1:11" s="7" customFormat="1" ht="33" customHeight="1" x14ac:dyDescent="0.25">
      <c r="A255" s="24" t="s">
        <v>150</v>
      </c>
      <c r="B255" s="25">
        <v>6322.02</v>
      </c>
      <c r="C255" s="26" t="s">
        <v>12</v>
      </c>
      <c r="D255" s="27" t="s">
        <v>326</v>
      </c>
      <c r="E255"/>
      <c r="F255"/>
      <c r="G255" s="50"/>
      <c r="H255" s="50"/>
      <c r="I255" s="6"/>
      <c r="K255" s="8"/>
    </row>
    <row r="256" spans="1:11" s="7" customFormat="1" ht="33" customHeight="1" x14ac:dyDescent="0.25">
      <c r="A256" s="24" t="s">
        <v>150</v>
      </c>
      <c r="B256" s="25">
        <v>500</v>
      </c>
      <c r="C256" s="26" t="s">
        <v>12</v>
      </c>
      <c r="D256" s="27" t="s">
        <v>76</v>
      </c>
      <c r="E256"/>
      <c r="F256"/>
      <c r="G256" s="50"/>
      <c r="H256" s="50"/>
      <c r="I256" s="6"/>
      <c r="K256" s="8"/>
    </row>
    <row r="257" spans="1:11" s="7" customFormat="1" ht="33" customHeight="1" x14ac:dyDescent="0.25">
      <c r="A257" s="24" t="s">
        <v>151</v>
      </c>
      <c r="B257" s="25">
        <v>6577.85</v>
      </c>
      <c r="C257" s="26" t="s">
        <v>12</v>
      </c>
      <c r="D257" s="27" t="s">
        <v>326</v>
      </c>
      <c r="E257"/>
      <c r="F257"/>
      <c r="G257" s="50"/>
      <c r="H257" s="50"/>
      <c r="I257" s="6"/>
      <c r="K257" s="8"/>
    </row>
    <row r="258" spans="1:11" s="7" customFormat="1" ht="33" customHeight="1" x14ac:dyDescent="0.25">
      <c r="A258" s="24" t="s">
        <v>152</v>
      </c>
      <c r="B258" s="25">
        <v>15922.43</v>
      </c>
      <c r="C258" s="26" t="s">
        <v>12</v>
      </c>
      <c r="D258" s="27" t="s">
        <v>326</v>
      </c>
      <c r="E258"/>
      <c r="F258"/>
      <c r="G258" s="50"/>
      <c r="H258" s="50"/>
      <c r="I258" s="6"/>
      <c r="K258" s="8"/>
    </row>
    <row r="259" spans="1:11" s="7" customFormat="1" ht="33" customHeight="1" x14ac:dyDescent="0.25">
      <c r="A259" s="24" t="s">
        <v>153</v>
      </c>
      <c r="B259" s="25">
        <v>6726.89</v>
      </c>
      <c r="C259" s="26" t="s">
        <v>12</v>
      </c>
      <c r="D259" s="27" t="s">
        <v>326</v>
      </c>
      <c r="E259"/>
      <c r="F259"/>
      <c r="G259" s="50"/>
      <c r="H259" s="50"/>
      <c r="I259" s="6"/>
      <c r="K259" s="8"/>
    </row>
    <row r="260" spans="1:11" s="7" customFormat="1" ht="33" customHeight="1" x14ac:dyDescent="0.25">
      <c r="A260" s="24" t="s">
        <v>154</v>
      </c>
      <c r="B260" s="25">
        <v>8390.82</v>
      </c>
      <c r="C260" s="26" t="s">
        <v>12</v>
      </c>
      <c r="D260" s="27" t="s">
        <v>326</v>
      </c>
      <c r="E260"/>
      <c r="F260"/>
      <c r="G260" s="50"/>
      <c r="H260" s="50"/>
      <c r="I260" s="6"/>
      <c r="K260" s="8"/>
    </row>
    <row r="261" spans="1:11" s="7" customFormat="1" ht="33" customHeight="1" x14ac:dyDescent="0.25">
      <c r="A261" s="24" t="s">
        <v>154</v>
      </c>
      <c r="B261" s="25">
        <v>2229</v>
      </c>
      <c r="C261" s="26" t="s">
        <v>12</v>
      </c>
      <c r="D261" s="37" t="s">
        <v>27</v>
      </c>
      <c r="E261"/>
      <c r="F261"/>
      <c r="G261" s="50"/>
      <c r="H261" s="50"/>
      <c r="I261" s="6"/>
      <c r="K261" s="8"/>
    </row>
    <row r="262" spans="1:11" s="7" customFormat="1" ht="33" customHeight="1" x14ac:dyDescent="0.25">
      <c r="A262" s="24" t="s">
        <v>155</v>
      </c>
      <c r="B262" s="25">
        <v>10828.47</v>
      </c>
      <c r="C262" s="26" t="s">
        <v>12</v>
      </c>
      <c r="D262" s="27" t="s">
        <v>326</v>
      </c>
      <c r="E262"/>
      <c r="F262"/>
      <c r="G262" s="50"/>
      <c r="H262" s="50"/>
      <c r="I262" s="6"/>
      <c r="K262" s="8"/>
    </row>
    <row r="263" spans="1:11" s="7" customFormat="1" ht="33" customHeight="1" x14ac:dyDescent="0.25">
      <c r="A263" s="24" t="s">
        <v>155</v>
      </c>
      <c r="B263" s="25">
        <v>8350.16</v>
      </c>
      <c r="C263" s="26" t="s">
        <v>12</v>
      </c>
      <c r="D263" s="27" t="s">
        <v>326</v>
      </c>
      <c r="E263"/>
      <c r="F263"/>
      <c r="G263" s="50"/>
      <c r="H263" s="50"/>
      <c r="I263" s="6"/>
      <c r="K263" s="8"/>
    </row>
    <row r="264" spans="1:11" s="7" customFormat="1" ht="33" customHeight="1" x14ac:dyDescent="0.25">
      <c r="A264" s="24" t="s">
        <v>155</v>
      </c>
      <c r="B264" s="25">
        <v>15613.9</v>
      </c>
      <c r="C264" s="26" t="s">
        <v>12</v>
      </c>
      <c r="D264" s="27" t="s">
        <v>326</v>
      </c>
      <c r="E264"/>
      <c r="F264"/>
      <c r="G264" s="50"/>
      <c r="H264" s="50"/>
      <c r="I264" s="6"/>
      <c r="K264" s="8"/>
    </row>
    <row r="265" spans="1:11" s="7" customFormat="1" ht="33" customHeight="1" x14ac:dyDescent="0.25">
      <c r="A265" s="24" t="s">
        <v>156</v>
      </c>
      <c r="B265" s="25">
        <v>36308.47</v>
      </c>
      <c r="C265" s="26" t="s">
        <v>12</v>
      </c>
      <c r="D265" s="27" t="s">
        <v>326</v>
      </c>
      <c r="E265"/>
      <c r="F265"/>
      <c r="G265" s="50"/>
      <c r="H265" s="50"/>
      <c r="I265" s="6"/>
      <c r="K265" s="8"/>
    </row>
    <row r="266" spans="1:11" s="7" customFormat="1" ht="33" customHeight="1" x14ac:dyDescent="0.25">
      <c r="A266" s="24" t="s">
        <v>157</v>
      </c>
      <c r="B266" s="25">
        <v>14136.46</v>
      </c>
      <c r="C266" s="26" t="s">
        <v>12</v>
      </c>
      <c r="D266" s="27" t="s">
        <v>326</v>
      </c>
      <c r="E266"/>
      <c r="F266"/>
      <c r="G266" s="50"/>
      <c r="H266" s="50"/>
      <c r="I266" s="6"/>
      <c r="K266" s="8"/>
    </row>
    <row r="267" spans="1:11" s="7" customFormat="1" ht="33" customHeight="1" x14ac:dyDescent="0.25">
      <c r="A267" s="24" t="s">
        <v>158</v>
      </c>
      <c r="B267" s="25">
        <v>6099.39</v>
      </c>
      <c r="C267" s="26" t="s">
        <v>12</v>
      </c>
      <c r="D267" s="27" t="s">
        <v>326</v>
      </c>
      <c r="E267"/>
      <c r="F267"/>
      <c r="G267" s="50"/>
      <c r="H267" s="50"/>
      <c r="I267" s="6"/>
      <c r="K267" s="8"/>
    </row>
    <row r="268" spans="1:11" s="7" customFormat="1" ht="33" customHeight="1" x14ac:dyDescent="0.25">
      <c r="A268" s="24" t="s">
        <v>159</v>
      </c>
      <c r="B268" s="25">
        <v>8593.14</v>
      </c>
      <c r="C268" s="26" t="s">
        <v>12</v>
      </c>
      <c r="D268" s="27" t="s">
        <v>326</v>
      </c>
      <c r="E268"/>
      <c r="F268"/>
      <c r="G268" s="50"/>
      <c r="H268" s="50"/>
      <c r="I268" s="6"/>
      <c r="K268" s="8"/>
    </row>
    <row r="269" spans="1:11" s="7" customFormat="1" ht="33" customHeight="1" x14ac:dyDescent="0.25">
      <c r="A269" s="24" t="s">
        <v>159</v>
      </c>
      <c r="B269" s="25">
        <v>1408</v>
      </c>
      <c r="C269" s="26" t="s">
        <v>12</v>
      </c>
      <c r="D269" s="37" t="s">
        <v>27</v>
      </c>
      <c r="E269"/>
      <c r="F269"/>
      <c r="G269" s="50"/>
      <c r="H269" s="50"/>
      <c r="I269" s="6"/>
      <c r="K269" s="8"/>
    </row>
    <row r="270" spans="1:11" s="7" customFormat="1" ht="33" customHeight="1" x14ac:dyDescent="0.25">
      <c r="A270" s="24" t="s">
        <v>160</v>
      </c>
      <c r="B270" s="25">
        <v>19910.72</v>
      </c>
      <c r="C270" s="26" t="s">
        <v>12</v>
      </c>
      <c r="D270" s="27" t="s">
        <v>326</v>
      </c>
      <c r="E270"/>
      <c r="F270"/>
      <c r="G270" s="50"/>
      <c r="H270" s="50"/>
      <c r="I270" s="6"/>
      <c r="K270" s="8"/>
    </row>
    <row r="271" spans="1:11" s="7" customFormat="1" ht="33" customHeight="1" x14ac:dyDescent="0.25">
      <c r="A271" s="24" t="s">
        <v>160</v>
      </c>
      <c r="B271" s="25">
        <v>4551.54</v>
      </c>
      <c r="C271" s="26" t="s">
        <v>12</v>
      </c>
      <c r="D271" s="27" t="s">
        <v>326</v>
      </c>
      <c r="E271"/>
      <c r="F271"/>
      <c r="G271" s="50"/>
      <c r="H271" s="50"/>
      <c r="I271" s="6"/>
      <c r="K271" s="8"/>
    </row>
    <row r="272" spans="1:11" s="7" customFormat="1" ht="33" customHeight="1" x14ac:dyDescent="0.25">
      <c r="A272" s="24" t="s">
        <v>160</v>
      </c>
      <c r="B272" s="25">
        <v>9099.09</v>
      </c>
      <c r="C272" s="26" t="s">
        <v>12</v>
      </c>
      <c r="D272" s="27" t="s">
        <v>326</v>
      </c>
      <c r="E272"/>
      <c r="F272"/>
      <c r="G272" s="50"/>
      <c r="H272" s="50"/>
      <c r="I272" s="6"/>
      <c r="K272" s="8"/>
    </row>
    <row r="273" spans="1:11" s="7" customFormat="1" ht="33" customHeight="1" x14ac:dyDescent="0.25">
      <c r="A273" s="24" t="s">
        <v>161</v>
      </c>
      <c r="B273" s="25">
        <v>50000000</v>
      </c>
      <c r="C273" s="26" t="s">
        <v>24</v>
      </c>
      <c r="D273" s="27" t="s">
        <v>162</v>
      </c>
      <c r="E273"/>
      <c r="F273"/>
      <c r="G273" s="50"/>
      <c r="H273" s="50"/>
      <c r="I273" s="6"/>
      <c r="K273" s="8"/>
    </row>
    <row r="274" spans="1:11" s="7" customFormat="1" ht="33" customHeight="1" x14ac:dyDescent="0.25">
      <c r="A274" s="24" t="s">
        <v>161</v>
      </c>
      <c r="B274" s="25">
        <v>9154.08</v>
      </c>
      <c r="C274" s="26" t="s">
        <v>12</v>
      </c>
      <c r="D274" s="27" t="s">
        <v>326</v>
      </c>
      <c r="E274"/>
      <c r="F274"/>
      <c r="G274" s="50"/>
      <c r="H274" s="50"/>
      <c r="I274" s="6"/>
      <c r="K274" s="8"/>
    </row>
    <row r="275" spans="1:11" s="7" customFormat="1" ht="33" customHeight="1" x14ac:dyDescent="0.25">
      <c r="A275" s="24" t="s">
        <v>163</v>
      </c>
      <c r="B275" s="25">
        <v>28967.1</v>
      </c>
      <c r="C275" s="26" t="s">
        <v>12</v>
      </c>
      <c r="D275" s="27" t="s">
        <v>326</v>
      </c>
      <c r="E275"/>
      <c r="F275"/>
      <c r="G275" s="50"/>
      <c r="H275" s="50"/>
      <c r="I275" s="6"/>
      <c r="K275" s="8"/>
    </row>
    <row r="276" spans="1:11" s="7" customFormat="1" ht="33" customHeight="1" x14ac:dyDescent="0.25">
      <c r="A276" s="24" t="s">
        <v>164</v>
      </c>
      <c r="B276" s="25">
        <v>14674.1</v>
      </c>
      <c r="C276" s="26" t="s">
        <v>12</v>
      </c>
      <c r="D276" s="27" t="s">
        <v>326</v>
      </c>
      <c r="E276"/>
      <c r="F276"/>
      <c r="G276" s="50"/>
      <c r="H276" s="50"/>
      <c r="I276" s="6"/>
      <c r="K276" s="8"/>
    </row>
    <row r="277" spans="1:11" s="7" customFormat="1" ht="33" customHeight="1" x14ac:dyDescent="0.25">
      <c r="A277" s="24" t="s">
        <v>165</v>
      </c>
      <c r="B277" s="25">
        <v>500</v>
      </c>
      <c r="C277" s="26" t="s">
        <v>12</v>
      </c>
      <c r="D277" s="27" t="s">
        <v>327</v>
      </c>
      <c r="E277"/>
      <c r="F277"/>
      <c r="G277" s="50"/>
      <c r="H277" s="50"/>
      <c r="I277" s="6"/>
      <c r="K277" s="8"/>
    </row>
    <row r="278" spans="1:11" s="7" customFormat="1" ht="33" customHeight="1" x14ac:dyDescent="0.25">
      <c r="A278" s="24" t="s">
        <v>165</v>
      </c>
      <c r="B278" s="25">
        <v>32503.4</v>
      </c>
      <c r="C278" s="26" t="s">
        <v>12</v>
      </c>
      <c r="D278" s="27" t="s">
        <v>326</v>
      </c>
      <c r="E278"/>
      <c r="F278"/>
      <c r="G278" s="50"/>
      <c r="H278" s="50"/>
      <c r="I278" s="6"/>
      <c r="K278" s="8"/>
    </row>
    <row r="279" spans="1:11" s="7" customFormat="1" ht="33" customHeight="1" x14ac:dyDescent="0.25">
      <c r="A279" s="24" t="s">
        <v>165</v>
      </c>
      <c r="B279" s="25">
        <v>101233.5</v>
      </c>
      <c r="C279" s="26" t="s">
        <v>12</v>
      </c>
      <c r="D279" s="52" t="s">
        <v>166</v>
      </c>
      <c r="E279"/>
      <c r="F279"/>
      <c r="G279" s="50"/>
      <c r="H279" s="50"/>
      <c r="I279" s="6"/>
      <c r="K279" s="8"/>
    </row>
    <row r="280" spans="1:11" s="7" customFormat="1" ht="33" customHeight="1" x14ac:dyDescent="0.25">
      <c r="A280" s="24" t="s">
        <v>167</v>
      </c>
      <c r="B280" s="25">
        <v>200000</v>
      </c>
      <c r="C280" s="26" t="s">
        <v>24</v>
      </c>
      <c r="D280" s="27" t="s">
        <v>25</v>
      </c>
      <c r="E280"/>
      <c r="F280"/>
      <c r="G280" s="50"/>
      <c r="H280" s="50"/>
      <c r="I280" s="6"/>
      <c r="K280" s="8"/>
    </row>
    <row r="281" spans="1:11" s="7" customFormat="1" ht="33" customHeight="1" x14ac:dyDescent="0.25">
      <c r="A281" s="24" t="s">
        <v>167</v>
      </c>
      <c r="B281" s="25">
        <v>27659.23</v>
      </c>
      <c r="C281" s="26" t="s">
        <v>12</v>
      </c>
      <c r="D281" s="27" t="s">
        <v>326</v>
      </c>
      <c r="E281"/>
      <c r="F281"/>
      <c r="G281" s="50"/>
      <c r="H281" s="50"/>
      <c r="I281" s="6"/>
      <c r="K281" s="8"/>
    </row>
    <row r="282" spans="1:11" s="7" customFormat="1" ht="33" customHeight="1" x14ac:dyDescent="0.25">
      <c r="A282" s="24" t="s">
        <v>168</v>
      </c>
      <c r="B282" s="25">
        <v>208286.91</v>
      </c>
      <c r="C282" s="26" t="s">
        <v>12</v>
      </c>
      <c r="D282" s="27" t="s">
        <v>326</v>
      </c>
      <c r="E282"/>
      <c r="F282"/>
      <c r="G282" s="50"/>
      <c r="H282" s="50"/>
      <c r="I282" s="6"/>
      <c r="K282" s="8"/>
    </row>
    <row r="283" spans="1:11" s="7" customFormat="1" ht="33" customHeight="1" x14ac:dyDescent="0.25">
      <c r="A283" s="24" t="s">
        <v>168</v>
      </c>
      <c r="B283" s="25">
        <v>9061.99</v>
      </c>
      <c r="C283" s="26" t="s">
        <v>12</v>
      </c>
      <c r="D283" s="27" t="s">
        <v>326</v>
      </c>
      <c r="E283"/>
      <c r="F283"/>
      <c r="G283" s="50"/>
      <c r="H283" s="50"/>
      <c r="I283" s="6"/>
      <c r="K283" s="8"/>
    </row>
    <row r="284" spans="1:11" s="7" customFormat="1" ht="33" customHeight="1" x14ac:dyDescent="0.25">
      <c r="A284" s="24" t="s">
        <v>168</v>
      </c>
      <c r="B284" s="25">
        <v>7955.7</v>
      </c>
      <c r="C284" s="26" t="s">
        <v>12</v>
      </c>
      <c r="D284" s="27" t="s">
        <v>326</v>
      </c>
      <c r="E284"/>
      <c r="F284"/>
      <c r="G284" s="50"/>
      <c r="H284" s="50"/>
      <c r="I284" s="6"/>
      <c r="K284" s="8"/>
    </row>
    <row r="285" spans="1:11" s="7" customFormat="1" ht="33" customHeight="1" x14ac:dyDescent="0.25">
      <c r="A285" s="24" t="s">
        <v>168</v>
      </c>
      <c r="B285" s="25">
        <v>6372.77</v>
      </c>
      <c r="C285" s="26" t="s">
        <v>12</v>
      </c>
      <c r="D285" s="27" t="s">
        <v>326</v>
      </c>
      <c r="E285"/>
      <c r="F285"/>
      <c r="G285" s="50"/>
      <c r="H285" s="50"/>
      <c r="I285" s="6"/>
      <c r="K285" s="8"/>
    </row>
    <row r="286" spans="1:11" s="7" customFormat="1" ht="33" customHeight="1" x14ac:dyDescent="0.25">
      <c r="A286" s="24" t="s">
        <v>168</v>
      </c>
      <c r="B286" s="25">
        <v>351</v>
      </c>
      <c r="C286" s="26" t="s">
        <v>12</v>
      </c>
      <c r="D286" s="27" t="s">
        <v>327</v>
      </c>
      <c r="E286"/>
      <c r="F286"/>
      <c r="G286" s="50"/>
      <c r="H286" s="50"/>
      <c r="I286" s="6"/>
      <c r="K286" s="8"/>
    </row>
    <row r="287" spans="1:11" s="7" customFormat="1" ht="33" customHeight="1" x14ac:dyDescent="0.25">
      <c r="A287" s="24" t="s">
        <v>169</v>
      </c>
      <c r="B287" s="25">
        <v>12907.98</v>
      </c>
      <c r="C287" s="26" t="s">
        <v>12</v>
      </c>
      <c r="D287" s="27" t="s">
        <v>326</v>
      </c>
      <c r="E287"/>
      <c r="F287"/>
      <c r="G287" s="50"/>
      <c r="H287" s="50"/>
      <c r="I287" s="6"/>
      <c r="K287" s="8"/>
    </row>
    <row r="288" spans="1:11" s="7" customFormat="1" ht="33" customHeight="1" x14ac:dyDescent="0.25">
      <c r="A288" s="24" t="s">
        <v>170</v>
      </c>
      <c r="B288" s="25">
        <v>15714.87</v>
      </c>
      <c r="C288" s="26" t="s">
        <v>12</v>
      </c>
      <c r="D288" s="27" t="s">
        <v>326</v>
      </c>
      <c r="E288"/>
      <c r="F288"/>
      <c r="G288" s="50"/>
      <c r="H288" s="50"/>
      <c r="I288" s="6"/>
      <c r="K288" s="8"/>
    </row>
    <row r="289" spans="1:11" s="7" customFormat="1" ht="33" customHeight="1" x14ac:dyDescent="0.25">
      <c r="A289" s="24" t="s">
        <v>170</v>
      </c>
      <c r="B289" s="25">
        <v>2621</v>
      </c>
      <c r="C289" s="26" t="s">
        <v>12</v>
      </c>
      <c r="D289" s="37" t="s">
        <v>27</v>
      </c>
      <c r="E289"/>
      <c r="F289"/>
      <c r="G289" s="50"/>
      <c r="H289" s="50"/>
      <c r="I289" s="6"/>
      <c r="K289" s="8"/>
    </row>
    <row r="290" spans="1:11" s="7" customFormat="1" ht="33" customHeight="1" x14ac:dyDescent="0.25">
      <c r="A290" s="24" t="s">
        <v>171</v>
      </c>
      <c r="B290" s="25">
        <v>21919.16</v>
      </c>
      <c r="C290" s="26" t="s">
        <v>12</v>
      </c>
      <c r="D290" s="27" t="s">
        <v>326</v>
      </c>
      <c r="E290"/>
      <c r="F290"/>
      <c r="G290" s="50"/>
      <c r="H290" s="50"/>
      <c r="I290" s="6"/>
      <c r="K290" s="8"/>
    </row>
    <row r="291" spans="1:11" s="7" customFormat="1" ht="33" customHeight="1" x14ac:dyDescent="0.25">
      <c r="A291" s="24" t="s">
        <v>171</v>
      </c>
      <c r="B291" s="25">
        <v>3104.61</v>
      </c>
      <c r="C291" s="26" t="s">
        <v>12</v>
      </c>
      <c r="D291" s="27" t="s">
        <v>326</v>
      </c>
      <c r="E291"/>
      <c r="F291"/>
      <c r="G291" s="50"/>
      <c r="H291" s="50"/>
      <c r="I291" s="6"/>
      <c r="K291" s="8"/>
    </row>
    <row r="292" spans="1:11" s="7" customFormat="1" ht="33" customHeight="1" x14ac:dyDescent="0.25">
      <c r="A292" s="24" t="s">
        <v>171</v>
      </c>
      <c r="B292" s="25">
        <v>17207.32</v>
      </c>
      <c r="C292" s="26" t="s">
        <v>12</v>
      </c>
      <c r="D292" s="27" t="s">
        <v>326</v>
      </c>
      <c r="E292"/>
      <c r="F292"/>
      <c r="G292" s="50"/>
      <c r="H292" s="50"/>
      <c r="I292" s="6"/>
      <c r="K292" s="8"/>
    </row>
    <row r="293" spans="1:11" s="7" customFormat="1" ht="33" customHeight="1" x14ac:dyDescent="0.25">
      <c r="A293" s="24" t="s">
        <v>172</v>
      </c>
      <c r="B293" s="25">
        <v>23066.87</v>
      </c>
      <c r="C293" s="26" t="s">
        <v>12</v>
      </c>
      <c r="D293" s="27" t="s">
        <v>326</v>
      </c>
      <c r="E293"/>
      <c r="F293"/>
      <c r="G293" s="50"/>
      <c r="H293" s="50"/>
      <c r="I293" s="6"/>
      <c r="K293" s="8"/>
    </row>
    <row r="294" spans="1:11" s="7" customFormat="1" ht="33" customHeight="1" x14ac:dyDescent="0.25">
      <c r="A294" s="24" t="s">
        <v>173</v>
      </c>
      <c r="B294" s="25">
        <v>7007.93</v>
      </c>
      <c r="C294" s="26" t="s">
        <v>12</v>
      </c>
      <c r="D294" s="27" t="s">
        <v>326</v>
      </c>
      <c r="E294"/>
      <c r="F294"/>
      <c r="G294" s="50"/>
      <c r="H294" s="50"/>
      <c r="I294" s="6"/>
      <c r="K294" s="8"/>
    </row>
    <row r="295" spans="1:11" s="7" customFormat="1" ht="33" customHeight="1" x14ac:dyDescent="0.25">
      <c r="A295" s="24" t="s">
        <v>174</v>
      </c>
      <c r="B295" s="25">
        <v>8271.17</v>
      </c>
      <c r="C295" s="26" t="s">
        <v>12</v>
      </c>
      <c r="D295" s="27" t="s">
        <v>326</v>
      </c>
      <c r="E295"/>
      <c r="F295"/>
      <c r="G295" s="50"/>
      <c r="H295" s="50"/>
      <c r="I295" s="6"/>
      <c r="K295" s="8"/>
    </row>
    <row r="296" spans="1:11" s="7" customFormat="1" ht="33" customHeight="1" x14ac:dyDescent="0.25">
      <c r="A296" s="24" t="s">
        <v>175</v>
      </c>
      <c r="B296" s="25">
        <v>13853.96</v>
      </c>
      <c r="C296" s="26" t="s">
        <v>12</v>
      </c>
      <c r="D296" s="27" t="s">
        <v>326</v>
      </c>
      <c r="E296"/>
      <c r="F296"/>
      <c r="G296" s="50"/>
      <c r="H296" s="50"/>
      <c r="I296" s="6"/>
      <c r="K296" s="8"/>
    </row>
    <row r="297" spans="1:11" s="7" customFormat="1" ht="33" customHeight="1" x14ac:dyDescent="0.25">
      <c r="A297" s="24" t="s">
        <v>175</v>
      </c>
      <c r="B297" s="25">
        <v>1870</v>
      </c>
      <c r="C297" s="26" t="s">
        <v>12</v>
      </c>
      <c r="D297" s="37" t="s">
        <v>27</v>
      </c>
      <c r="E297"/>
      <c r="F297"/>
      <c r="G297" s="50"/>
      <c r="H297" s="50"/>
      <c r="I297" s="6"/>
      <c r="K297" s="8"/>
    </row>
    <row r="298" spans="1:11" s="7" customFormat="1" ht="33" customHeight="1" x14ac:dyDescent="0.25">
      <c r="A298" s="24" t="s">
        <v>176</v>
      </c>
      <c r="B298" s="25">
        <v>23512.29</v>
      </c>
      <c r="C298" s="26" t="s">
        <v>12</v>
      </c>
      <c r="D298" s="27" t="s">
        <v>326</v>
      </c>
      <c r="E298"/>
      <c r="F298"/>
      <c r="G298" s="50"/>
      <c r="H298" s="50"/>
      <c r="I298" s="6"/>
      <c r="K298" s="8"/>
    </row>
    <row r="299" spans="1:11" s="7" customFormat="1" ht="33" customHeight="1" x14ac:dyDescent="0.25">
      <c r="A299" s="24" t="s">
        <v>176</v>
      </c>
      <c r="B299" s="25">
        <v>11134.54</v>
      </c>
      <c r="C299" s="26" t="s">
        <v>12</v>
      </c>
      <c r="D299" s="27" t="s">
        <v>326</v>
      </c>
      <c r="E299"/>
      <c r="F299"/>
      <c r="G299" s="50"/>
      <c r="H299" s="50"/>
      <c r="I299" s="6"/>
      <c r="K299" s="8"/>
    </row>
    <row r="300" spans="1:11" s="7" customFormat="1" ht="33" customHeight="1" x14ac:dyDescent="0.25">
      <c r="A300" s="24" t="s">
        <v>176</v>
      </c>
      <c r="B300" s="25">
        <v>19470.2</v>
      </c>
      <c r="C300" s="26" t="s">
        <v>12</v>
      </c>
      <c r="D300" s="27" t="s">
        <v>326</v>
      </c>
      <c r="E300"/>
      <c r="F300"/>
      <c r="G300" s="50"/>
      <c r="H300" s="50"/>
      <c r="I300" s="6"/>
      <c r="K300" s="8"/>
    </row>
    <row r="301" spans="1:11" s="7" customFormat="1" ht="33" customHeight="1" x14ac:dyDescent="0.25">
      <c r="A301" s="24" t="s">
        <v>176</v>
      </c>
      <c r="B301" s="25">
        <v>980</v>
      </c>
      <c r="C301" s="26" t="s">
        <v>12</v>
      </c>
      <c r="D301" s="27" t="s">
        <v>328</v>
      </c>
      <c r="E301"/>
      <c r="F301"/>
      <c r="G301" s="50"/>
      <c r="H301" s="50"/>
      <c r="I301" s="6"/>
      <c r="K301" s="8"/>
    </row>
    <row r="302" spans="1:11" s="7" customFormat="1" ht="33" customHeight="1" x14ac:dyDescent="0.25">
      <c r="A302" s="24" t="s">
        <v>176</v>
      </c>
      <c r="B302" s="25">
        <v>10000</v>
      </c>
      <c r="C302" s="26" t="s">
        <v>12</v>
      </c>
      <c r="D302" s="27" t="s">
        <v>327</v>
      </c>
      <c r="E302"/>
      <c r="F302"/>
      <c r="G302" s="50"/>
      <c r="H302" s="50"/>
      <c r="I302" s="6"/>
      <c r="K302" s="8"/>
    </row>
    <row r="303" spans="1:11" s="7" customFormat="1" ht="33" customHeight="1" x14ac:dyDescent="0.25">
      <c r="A303" s="24" t="s">
        <v>177</v>
      </c>
      <c r="B303" s="25">
        <v>58371.63</v>
      </c>
      <c r="C303" s="26" t="s">
        <v>12</v>
      </c>
      <c r="D303" s="27" t="s">
        <v>326</v>
      </c>
      <c r="E303"/>
      <c r="F303"/>
      <c r="G303" s="50"/>
      <c r="H303" s="50"/>
      <c r="I303" s="6"/>
      <c r="K303" s="8"/>
    </row>
    <row r="304" spans="1:11" s="7" customFormat="1" ht="33" customHeight="1" x14ac:dyDescent="0.25">
      <c r="A304" s="24" t="s">
        <v>177</v>
      </c>
      <c r="B304" s="25">
        <v>176566.93</v>
      </c>
      <c r="C304" s="26" t="s">
        <v>12</v>
      </c>
      <c r="D304" s="27" t="s">
        <v>326</v>
      </c>
      <c r="E304"/>
      <c r="F304"/>
      <c r="G304" s="50"/>
      <c r="H304" s="50"/>
      <c r="I304" s="6"/>
      <c r="K304" s="8"/>
    </row>
    <row r="305" spans="1:11" s="7" customFormat="1" ht="33" customHeight="1" x14ac:dyDescent="0.25">
      <c r="A305" s="24" t="s">
        <v>178</v>
      </c>
      <c r="B305" s="25">
        <v>30743.05</v>
      </c>
      <c r="C305" s="26" t="s">
        <v>12</v>
      </c>
      <c r="D305" s="27" t="s">
        <v>326</v>
      </c>
      <c r="E305"/>
      <c r="F305"/>
      <c r="G305" s="50"/>
      <c r="H305" s="50"/>
      <c r="I305" s="6"/>
      <c r="K305" s="8"/>
    </row>
    <row r="306" spans="1:11" s="7" customFormat="1" ht="33" customHeight="1" x14ac:dyDescent="0.25">
      <c r="A306" s="24" t="s">
        <v>179</v>
      </c>
      <c r="B306" s="25">
        <v>18029</v>
      </c>
      <c r="C306" s="26" t="s">
        <v>12</v>
      </c>
      <c r="D306" s="27" t="s">
        <v>326</v>
      </c>
      <c r="E306"/>
      <c r="F306"/>
      <c r="G306" s="50"/>
      <c r="H306" s="50"/>
      <c r="I306" s="6"/>
      <c r="K306" s="8"/>
    </row>
    <row r="307" spans="1:11" s="7" customFormat="1" ht="33" customHeight="1" x14ac:dyDescent="0.25">
      <c r="A307" s="24" t="s">
        <v>179</v>
      </c>
      <c r="B307" s="25">
        <v>150485.07</v>
      </c>
      <c r="C307" s="26" t="s">
        <v>12</v>
      </c>
      <c r="D307" s="37" t="s">
        <v>27</v>
      </c>
      <c r="E307"/>
      <c r="F307"/>
      <c r="G307" s="50"/>
      <c r="H307" s="50"/>
      <c r="I307" s="6"/>
      <c r="K307" s="8"/>
    </row>
    <row r="308" spans="1:11" s="7" customFormat="1" ht="33" customHeight="1" x14ac:dyDescent="0.25">
      <c r="A308" s="24" t="s">
        <v>180</v>
      </c>
      <c r="B308" s="25">
        <v>25155.59</v>
      </c>
      <c r="C308" s="26" t="s">
        <v>12</v>
      </c>
      <c r="D308" s="27" t="s">
        <v>326</v>
      </c>
      <c r="E308"/>
      <c r="F308"/>
      <c r="G308" s="50"/>
      <c r="H308" s="50"/>
      <c r="I308" s="6"/>
      <c r="K308" s="8"/>
    </row>
    <row r="309" spans="1:11" s="7" customFormat="1" ht="33" customHeight="1" x14ac:dyDescent="0.25">
      <c r="A309" s="24" t="s">
        <v>180</v>
      </c>
      <c r="B309" s="25">
        <v>28126.48</v>
      </c>
      <c r="C309" s="26" t="s">
        <v>12</v>
      </c>
      <c r="D309" s="27" t="s">
        <v>326</v>
      </c>
      <c r="E309"/>
      <c r="F309"/>
      <c r="G309" s="50"/>
      <c r="H309" s="50"/>
      <c r="I309" s="6"/>
      <c r="K309" s="8"/>
    </row>
    <row r="310" spans="1:11" s="7" customFormat="1" ht="33" customHeight="1" x14ac:dyDescent="0.25">
      <c r="A310" s="24" t="s">
        <v>180</v>
      </c>
      <c r="B310" s="25">
        <v>50010</v>
      </c>
      <c r="C310" s="26" t="s">
        <v>12</v>
      </c>
      <c r="D310" s="27" t="s">
        <v>326</v>
      </c>
      <c r="E310"/>
      <c r="F310"/>
      <c r="G310" s="50"/>
      <c r="H310" s="50"/>
      <c r="I310" s="6"/>
      <c r="K310" s="8"/>
    </row>
    <row r="311" spans="1:11" s="7" customFormat="1" ht="33" customHeight="1" x14ac:dyDescent="0.25">
      <c r="A311" s="24" t="s">
        <v>181</v>
      </c>
      <c r="B311" s="25">
        <v>10132.49</v>
      </c>
      <c r="C311" s="26" t="s">
        <v>12</v>
      </c>
      <c r="D311" s="27" t="s">
        <v>326</v>
      </c>
      <c r="E311"/>
      <c r="F311"/>
      <c r="G311" s="50"/>
      <c r="H311" s="50"/>
      <c r="I311" s="6"/>
      <c r="K311" s="8"/>
    </row>
    <row r="312" spans="1:11" s="7" customFormat="1" ht="33" customHeight="1" x14ac:dyDescent="0.25">
      <c r="A312" s="24" t="s">
        <v>181</v>
      </c>
      <c r="B312" s="25">
        <v>217641.47</v>
      </c>
      <c r="C312" s="26" t="s">
        <v>12</v>
      </c>
      <c r="D312" s="27" t="s">
        <v>36</v>
      </c>
      <c r="E312"/>
      <c r="F312"/>
      <c r="G312" s="50"/>
      <c r="H312" s="50"/>
      <c r="I312" s="6"/>
      <c r="K312" s="8"/>
    </row>
    <row r="313" spans="1:11" s="7" customFormat="1" ht="33" customHeight="1" x14ac:dyDescent="0.25">
      <c r="A313" s="24" t="s">
        <v>182</v>
      </c>
      <c r="B313" s="25">
        <v>3905.61</v>
      </c>
      <c r="C313" s="26" t="s">
        <v>12</v>
      </c>
      <c r="D313" s="27" t="s">
        <v>326</v>
      </c>
      <c r="E313"/>
      <c r="F313"/>
      <c r="G313" s="50"/>
      <c r="H313" s="50"/>
      <c r="I313" s="6"/>
      <c r="K313" s="8"/>
    </row>
    <row r="314" spans="1:11" s="7" customFormat="1" ht="33" customHeight="1" x14ac:dyDescent="0.25">
      <c r="A314" s="24" t="s">
        <v>183</v>
      </c>
      <c r="B314" s="25">
        <v>8434.16</v>
      </c>
      <c r="C314" s="26" t="s">
        <v>12</v>
      </c>
      <c r="D314" s="27" t="s">
        <v>326</v>
      </c>
      <c r="E314"/>
      <c r="F314"/>
      <c r="G314" s="50"/>
      <c r="H314" s="50"/>
      <c r="I314" s="6"/>
      <c r="K314" s="8"/>
    </row>
    <row r="315" spans="1:11" s="7" customFormat="1" ht="33" customHeight="1" x14ac:dyDescent="0.25">
      <c r="A315" s="24" t="s">
        <v>183</v>
      </c>
      <c r="B315" s="25">
        <v>100</v>
      </c>
      <c r="C315" s="26" t="s">
        <v>12</v>
      </c>
      <c r="D315" s="27" t="s">
        <v>76</v>
      </c>
      <c r="E315"/>
      <c r="F315"/>
      <c r="G315" s="50"/>
      <c r="H315" s="50"/>
      <c r="I315" s="6"/>
      <c r="K315" s="8"/>
    </row>
    <row r="316" spans="1:11" s="7" customFormat="1" ht="33" customHeight="1" x14ac:dyDescent="0.25">
      <c r="A316" s="24" t="s">
        <v>184</v>
      </c>
      <c r="B316" s="25">
        <v>33709.97</v>
      </c>
      <c r="C316" s="26" t="s">
        <v>12</v>
      </c>
      <c r="D316" s="27" t="s">
        <v>326</v>
      </c>
      <c r="E316"/>
      <c r="F316"/>
      <c r="G316" s="50"/>
      <c r="H316" s="50"/>
      <c r="I316" s="6"/>
      <c r="K316" s="8"/>
    </row>
    <row r="317" spans="1:11" s="7" customFormat="1" ht="33" customHeight="1" x14ac:dyDescent="0.25">
      <c r="A317" s="24" t="s">
        <v>184</v>
      </c>
      <c r="B317" s="25">
        <v>25506</v>
      </c>
      <c r="C317" s="26" t="s">
        <v>12</v>
      </c>
      <c r="D317" s="27" t="s">
        <v>328</v>
      </c>
      <c r="E317"/>
      <c r="F317"/>
      <c r="G317" s="50"/>
      <c r="H317" s="50"/>
      <c r="I317" s="6"/>
      <c r="K317" s="8"/>
    </row>
    <row r="318" spans="1:11" s="7" customFormat="1" ht="33" customHeight="1" x14ac:dyDescent="0.25">
      <c r="A318" s="24" t="s">
        <v>184</v>
      </c>
      <c r="B318" s="25">
        <v>27000</v>
      </c>
      <c r="C318" s="26" t="s">
        <v>12</v>
      </c>
      <c r="D318" s="27" t="s">
        <v>328</v>
      </c>
      <c r="E318"/>
      <c r="F318"/>
      <c r="G318" s="50"/>
      <c r="H318" s="50"/>
      <c r="I318" s="6"/>
      <c r="K318" s="8"/>
    </row>
    <row r="319" spans="1:11" s="7" customFormat="1" ht="33" customHeight="1" x14ac:dyDescent="0.25">
      <c r="A319" s="24" t="s">
        <v>184</v>
      </c>
      <c r="B319" s="25">
        <v>1365</v>
      </c>
      <c r="C319" s="26" t="s">
        <v>12</v>
      </c>
      <c r="D319" s="37" t="s">
        <v>27</v>
      </c>
      <c r="E319"/>
      <c r="F319"/>
      <c r="G319" s="50"/>
      <c r="H319" s="50"/>
      <c r="I319" s="6"/>
      <c r="K319" s="8"/>
    </row>
    <row r="320" spans="1:11" s="7" customFormat="1" ht="33" customHeight="1" x14ac:dyDescent="0.25">
      <c r="A320" s="24" t="s">
        <v>185</v>
      </c>
      <c r="B320" s="25">
        <v>28266.84</v>
      </c>
      <c r="C320" s="26" t="s">
        <v>12</v>
      </c>
      <c r="D320" s="27" t="s">
        <v>326</v>
      </c>
      <c r="E320"/>
      <c r="F320"/>
      <c r="G320" s="50"/>
      <c r="H320" s="50"/>
      <c r="I320" s="6"/>
      <c r="K320" s="8"/>
    </row>
    <row r="321" spans="1:11" s="7" customFormat="1" ht="33" customHeight="1" x14ac:dyDescent="0.25">
      <c r="A321" s="24" t="s">
        <v>185</v>
      </c>
      <c r="B321" s="25">
        <v>11048.65</v>
      </c>
      <c r="C321" s="26" t="s">
        <v>12</v>
      </c>
      <c r="D321" s="27" t="s">
        <v>326</v>
      </c>
      <c r="E321"/>
      <c r="F321"/>
      <c r="G321" s="50"/>
      <c r="H321" s="50"/>
      <c r="I321" s="6"/>
      <c r="K321" s="8"/>
    </row>
    <row r="322" spans="1:11" s="7" customFormat="1" ht="33" customHeight="1" x14ac:dyDescent="0.25">
      <c r="A322" s="24" t="s">
        <v>185</v>
      </c>
      <c r="B322" s="25">
        <v>11436.27</v>
      </c>
      <c r="C322" s="26" t="s">
        <v>12</v>
      </c>
      <c r="D322" s="27" t="s">
        <v>326</v>
      </c>
      <c r="E322"/>
      <c r="F322"/>
      <c r="G322" s="50"/>
      <c r="H322" s="50"/>
      <c r="I322" s="6"/>
      <c r="K322" s="8"/>
    </row>
    <row r="323" spans="1:11" s="7" customFormat="1" ht="33" customHeight="1" x14ac:dyDescent="0.25">
      <c r="A323" s="24" t="s">
        <v>186</v>
      </c>
      <c r="B323" s="25">
        <v>8553.65</v>
      </c>
      <c r="C323" s="26" t="s">
        <v>12</v>
      </c>
      <c r="D323" s="27" t="s">
        <v>326</v>
      </c>
      <c r="E323"/>
      <c r="F323"/>
      <c r="G323" s="50"/>
      <c r="H323" s="50"/>
      <c r="I323" s="6"/>
      <c r="K323" s="8"/>
    </row>
    <row r="324" spans="1:11" s="7" customFormat="1" ht="33" customHeight="1" x14ac:dyDescent="0.25">
      <c r="A324" s="24" t="s">
        <v>187</v>
      </c>
      <c r="B324" s="25">
        <v>10307.870000000001</v>
      </c>
      <c r="C324" s="26" t="s">
        <v>12</v>
      </c>
      <c r="D324" s="27" t="s">
        <v>326</v>
      </c>
      <c r="E324"/>
      <c r="F324"/>
      <c r="G324" s="50"/>
      <c r="H324" s="50"/>
      <c r="I324" s="6"/>
      <c r="K324" s="8"/>
    </row>
    <row r="325" spans="1:11" s="7" customFormat="1" ht="33" customHeight="1" x14ac:dyDescent="0.25">
      <c r="A325" s="24" t="s">
        <v>188</v>
      </c>
      <c r="B325" s="25">
        <v>25287.47</v>
      </c>
      <c r="C325" s="26" t="s">
        <v>12</v>
      </c>
      <c r="D325" s="27" t="s">
        <v>326</v>
      </c>
      <c r="E325"/>
      <c r="F325"/>
      <c r="G325" s="50"/>
      <c r="H325" s="50"/>
      <c r="I325" s="6"/>
      <c r="K325" s="8"/>
    </row>
    <row r="326" spans="1:11" s="7" customFormat="1" ht="33" customHeight="1" x14ac:dyDescent="0.25">
      <c r="A326" s="24" t="s">
        <v>189</v>
      </c>
      <c r="B326" s="25">
        <v>50791</v>
      </c>
      <c r="C326" s="26" t="s">
        <v>12</v>
      </c>
      <c r="D326" s="37" t="s">
        <v>27</v>
      </c>
      <c r="E326"/>
      <c r="F326"/>
      <c r="G326" s="50"/>
      <c r="H326" s="50"/>
      <c r="I326" s="6"/>
      <c r="K326" s="8"/>
    </row>
    <row r="327" spans="1:11" s="7" customFormat="1" ht="33" customHeight="1" x14ac:dyDescent="0.25">
      <c r="A327" s="24" t="s">
        <v>189</v>
      </c>
      <c r="B327" s="25">
        <v>22614.9</v>
      </c>
      <c r="C327" s="26" t="s">
        <v>12</v>
      </c>
      <c r="D327" s="27" t="s">
        <v>326</v>
      </c>
      <c r="E327"/>
      <c r="F327"/>
      <c r="G327" s="50"/>
      <c r="H327" s="50"/>
      <c r="I327" s="6"/>
      <c r="K327" s="8"/>
    </row>
    <row r="328" spans="1:11" s="7" customFormat="1" ht="33" customHeight="1" x14ac:dyDescent="0.25">
      <c r="A328" s="24" t="s">
        <v>189</v>
      </c>
      <c r="B328" s="25">
        <v>263.8</v>
      </c>
      <c r="C328" s="26" t="s">
        <v>12</v>
      </c>
      <c r="D328" s="27" t="s">
        <v>327</v>
      </c>
      <c r="E328"/>
      <c r="F328"/>
      <c r="G328" s="50"/>
      <c r="H328" s="50"/>
      <c r="I328" s="6"/>
      <c r="K328" s="8"/>
    </row>
    <row r="329" spans="1:11" s="7" customFormat="1" ht="33" customHeight="1" x14ac:dyDescent="0.25">
      <c r="A329" s="24" t="s">
        <v>190</v>
      </c>
      <c r="B329" s="25">
        <v>200000</v>
      </c>
      <c r="C329" s="26" t="s">
        <v>24</v>
      </c>
      <c r="D329" s="27" t="s">
        <v>25</v>
      </c>
      <c r="E329"/>
      <c r="F329"/>
      <c r="G329" s="50"/>
      <c r="H329" s="50"/>
      <c r="I329" s="6"/>
      <c r="K329" s="8"/>
    </row>
    <row r="330" spans="1:11" s="7" customFormat="1" ht="33" customHeight="1" x14ac:dyDescent="0.25">
      <c r="A330" s="24" t="s">
        <v>190</v>
      </c>
      <c r="B330" s="25">
        <v>20233.23</v>
      </c>
      <c r="C330" s="26" t="s">
        <v>12</v>
      </c>
      <c r="D330" s="27" t="s">
        <v>326</v>
      </c>
      <c r="E330"/>
      <c r="F330"/>
      <c r="G330" s="50"/>
      <c r="H330" s="50"/>
      <c r="I330" s="6"/>
      <c r="K330" s="8"/>
    </row>
    <row r="331" spans="1:11" s="7" customFormat="1" ht="33" customHeight="1" x14ac:dyDescent="0.25">
      <c r="A331" s="24" t="s">
        <v>190</v>
      </c>
      <c r="B331" s="25">
        <v>11035.9</v>
      </c>
      <c r="C331" s="26" t="s">
        <v>12</v>
      </c>
      <c r="D331" s="27" t="s">
        <v>326</v>
      </c>
      <c r="E331"/>
      <c r="F331"/>
      <c r="G331" s="50"/>
      <c r="H331" s="50"/>
      <c r="I331" s="6"/>
      <c r="K331" s="8"/>
    </row>
    <row r="332" spans="1:11" s="7" customFormat="1" ht="33" customHeight="1" x14ac:dyDescent="0.25">
      <c r="A332" s="24" t="s">
        <v>190</v>
      </c>
      <c r="B332" s="25">
        <v>10286.469999999999</v>
      </c>
      <c r="C332" s="26" t="s">
        <v>12</v>
      </c>
      <c r="D332" s="27" t="s">
        <v>326</v>
      </c>
      <c r="E332"/>
      <c r="F332"/>
      <c r="G332" s="50"/>
      <c r="H332" s="50"/>
      <c r="I332" s="6"/>
      <c r="K332" s="8"/>
    </row>
    <row r="333" spans="1:11" s="7" customFormat="1" ht="33" customHeight="1" x14ac:dyDescent="0.25">
      <c r="A333" s="24" t="s">
        <v>190</v>
      </c>
      <c r="B333" s="25">
        <v>366.2</v>
      </c>
      <c r="C333" s="26" t="s">
        <v>12</v>
      </c>
      <c r="D333" s="27" t="s">
        <v>327</v>
      </c>
      <c r="E333"/>
      <c r="F333"/>
      <c r="G333" s="50"/>
      <c r="H333" s="50"/>
      <c r="I333" s="6"/>
      <c r="K333" s="8"/>
    </row>
    <row r="334" spans="1:11" s="7" customFormat="1" ht="33" customHeight="1" x14ac:dyDescent="0.25">
      <c r="A334" s="24" t="s">
        <v>191</v>
      </c>
      <c r="B334" s="25">
        <v>25200</v>
      </c>
      <c r="C334" s="26" t="s">
        <v>12</v>
      </c>
      <c r="D334" s="27" t="s">
        <v>76</v>
      </c>
      <c r="E334"/>
      <c r="F334"/>
      <c r="G334" s="50"/>
      <c r="H334" s="50"/>
      <c r="I334" s="6"/>
      <c r="K334" s="8"/>
    </row>
    <row r="335" spans="1:11" s="7" customFormat="1" ht="33" customHeight="1" x14ac:dyDescent="0.25">
      <c r="A335" s="24" t="s">
        <v>191</v>
      </c>
      <c r="B335" s="25">
        <v>26351.11</v>
      </c>
      <c r="C335" s="26" t="s">
        <v>12</v>
      </c>
      <c r="D335" s="27" t="s">
        <v>326</v>
      </c>
      <c r="E335"/>
      <c r="F335"/>
      <c r="G335" s="50"/>
      <c r="H335" s="50"/>
      <c r="I335" s="6"/>
      <c r="K335" s="8"/>
    </row>
    <row r="336" spans="1:11" s="7" customFormat="1" ht="33" customHeight="1" x14ac:dyDescent="0.25">
      <c r="A336" s="24" t="s">
        <v>192</v>
      </c>
      <c r="B336" s="25">
        <v>500</v>
      </c>
      <c r="C336" s="26" t="s">
        <v>12</v>
      </c>
      <c r="D336" s="27" t="s">
        <v>76</v>
      </c>
      <c r="E336"/>
      <c r="F336"/>
      <c r="G336" s="50"/>
      <c r="H336" s="50"/>
      <c r="I336" s="6"/>
      <c r="K336" s="8"/>
    </row>
    <row r="337" spans="1:11" s="7" customFormat="1" ht="33" customHeight="1" x14ac:dyDescent="0.25">
      <c r="A337" s="24" t="s">
        <v>192</v>
      </c>
      <c r="B337" s="25">
        <v>27579.53</v>
      </c>
      <c r="C337" s="26" t="s">
        <v>12</v>
      </c>
      <c r="D337" s="27" t="s">
        <v>326</v>
      </c>
      <c r="E337"/>
      <c r="F337"/>
      <c r="G337" s="50"/>
      <c r="H337" s="50"/>
      <c r="I337" s="6"/>
      <c r="K337" s="8"/>
    </row>
    <row r="338" spans="1:11" s="7" customFormat="1" ht="33" customHeight="1" x14ac:dyDescent="0.25">
      <c r="A338" s="24" t="s">
        <v>193</v>
      </c>
      <c r="B338" s="25">
        <v>9474.0499999999993</v>
      </c>
      <c r="C338" s="26" t="s">
        <v>12</v>
      </c>
      <c r="D338" s="27" t="s">
        <v>326</v>
      </c>
      <c r="E338"/>
      <c r="F338"/>
      <c r="G338" s="50"/>
      <c r="H338" s="50"/>
      <c r="I338" s="6"/>
      <c r="K338" s="8"/>
    </row>
    <row r="339" spans="1:11" s="7" customFormat="1" ht="33" customHeight="1" x14ac:dyDescent="0.25">
      <c r="A339" s="24" t="s">
        <v>194</v>
      </c>
      <c r="B339" s="25">
        <v>1000</v>
      </c>
      <c r="C339" s="26" t="s">
        <v>12</v>
      </c>
      <c r="D339" s="27" t="s">
        <v>76</v>
      </c>
      <c r="E339"/>
      <c r="F339"/>
      <c r="G339" s="50"/>
      <c r="H339" s="50"/>
      <c r="I339" s="6"/>
      <c r="K339" s="8"/>
    </row>
    <row r="340" spans="1:11" s="7" customFormat="1" ht="33" customHeight="1" x14ac:dyDescent="0.25">
      <c r="A340" s="24" t="s">
        <v>194</v>
      </c>
      <c r="B340" s="25">
        <v>475741</v>
      </c>
      <c r="C340" s="26" t="s">
        <v>12</v>
      </c>
      <c r="D340" s="37" t="s">
        <v>27</v>
      </c>
      <c r="E340"/>
      <c r="F340"/>
      <c r="G340" s="50"/>
      <c r="H340" s="50"/>
      <c r="I340" s="6"/>
      <c r="K340" s="8"/>
    </row>
    <row r="341" spans="1:11" s="7" customFormat="1" ht="33" customHeight="1" x14ac:dyDescent="0.25">
      <c r="A341" s="24" t="s">
        <v>194</v>
      </c>
      <c r="B341" s="25">
        <v>8474.27</v>
      </c>
      <c r="C341" s="26" t="s">
        <v>12</v>
      </c>
      <c r="D341" s="27" t="s">
        <v>326</v>
      </c>
      <c r="E341"/>
      <c r="F341"/>
      <c r="G341" s="50"/>
      <c r="H341" s="50"/>
      <c r="I341" s="6"/>
      <c r="K341" s="8"/>
    </row>
    <row r="342" spans="1:11" s="7" customFormat="1" ht="33" customHeight="1" x14ac:dyDescent="0.25">
      <c r="A342" s="24" t="s">
        <v>195</v>
      </c>
      <c r="B342" s="25">
        <v>21140.28</v>
      </c>
      <c r="C342" s="26" t="s">
        <v>12</v>
      </c>
      <c r="D342" s="27" t="s">
        <v>326</v>
      </c>
      <c r="E342"/>
      <c r="F342"/>
      <c r="G342" s="50"/>
      <c r="H342" s="50"/>
      <c r="I342" s="6"/>
      <c r="K342" s="8"/>
    </row>
    <row r="343" spans="1:11" s="7" customFormat="1" ht="33" customHeight="1" x14ac:dyDescent="0.25">
      <c r="A343" s="24" t="s">
        <v>195</v>
      </c>
      <c r="B343" s="25">
        <v>2054.09</v>
      </c>
      <c r="C343" s="26" t="s">
        <v>12</v>
      </c>
      <c r="D343" s="27" t="s">
        <v>326</v>
      </c>
      <c r="E343"/>
      <c r="F343"/>
      <c r="G343" s="50"/>
      <c r="H343" s="50"/>
      <c r="I343" s="6"/>
      <c r="K343" s="8"/>
    </row>
    <row r="344" spans="1:11" s="7" customFormat="1" ht="33" customHeight="1" x14ac:dyDescent="0.25">
      <c r="A344" s="24" t="s">
        <v>195</v>
      </c>
      <c r="B344" s="25">
        <v>8132.19</v>
      </c>
      <c r="C344" s="26" t="s">
        <v>12</v>
      </c>
      <c r="D344" s="27" t="s">
        <v>326</v>
      </c>
      <c r="E344"/>
      <c r="F344"/>
      <c r="G344" s="50"/>
      <c r="H344" s="50"/>
      <c r="I344" s="6"/>
      <c r="K344" s="8"/>
    </row>
    <row r="345" spans="1:11" s="7" customFormat="1" ht="33" customHeight="1" x14ac:dyDescent="0.25">
      <c r="A345" s="24" t="s">
        <v>196</v>
      </c>
      <c r="B345" s="25">
        <v>13979.63</v>
      </c>
      <c r="C345" s="26" t="s">
        <v>12</v>
      </c>
      <c r="D345" s="27" t="s">
        <v>326</v>
      </c>
      <c r="E345"/>
      <c r="F345"/>
      <c r="G345" s="53"/>
      <c r="H345" s="50"/>
      <c r="I345" s="6"/>
      <c r="K345" s="8"/>
    </row>
    <row r="346" spans="1:11" s="7" customFormat="1" ht="33" customHeight="1" x14ac:dyDescent="0.25">
      <c r="A346" s="24" t="s">
        <v>197</v>
      </c>
      <c r="B346" s="25">
        <v>7719.78</v>
      </c>
      <c r="C346" s="26" t="s">
        <v>12</v>
      </c>
      <c r="D346" s="27" t="s">
        <v>326</v>
      </c>
      <c r="E346"/>
      <c r="F346"/>
      <c r="G346" s="50"/>
      <c r="H346" s="50"/>
      <c r="I346" s="6"/>
      <c r="K346" s="8"/>
    </row>
    <row r="347" spans="1:11" s="7" customFormat="1" ht="33" customHeight="1" x14ac:dyDescent="0.25">
      <c r="A347" s="24" t="s">
        <v>198</v>
      </c>
      <c r="B347" s="25">
        <v>119050</v>
      </c>
      <c r="C347" s="26" t="s">
        <v>12</v>
      </c>
      <c r="D347" s="27" t="s">
        <v>76</v>
      </c>
      <c r="E347"/>
      <c r="F347"/>
      <c r="G347" s="50"/>
      <c r="H347" s="50"/>
      <c r="I347" s="6"/>
      <c r="K347" s="8"/>
    </row>
    <row r="348" spans="1:11" s="7" customFormat="1" ht="33" customHeight="1" x14ac:dyDescent="0.25">
      <c r="A348" s="24" t="s">
        <v>198</v>
      </c>
      <c r="B348" s="25">
        <v>9218.08</v>
      </c>
      <c r="C348" s="26" t="s">
        <v>12</v>
      </c>
      <c r="D348" s="27" t="s">
        <v>326</v>
      </c>
      <c r="E348"/>
      <c r="F348"/>
      <c r="G348" s="50"/>
      <c r="H348" s="50"/>
      <c r="I348" s="6"/>
      <c r="K348" s="8"/>
    </row>
    <row r="349" spans="1:11" s="7" customFormat="1" ht="33" customHeight="1" x14ac:dyDescent="0.25">
      <c r="A349" s="24" t="s">
        <v>199</v>
      </c>
      <c r="B349" s="25">
        <v>6225</v>
      </c>
      <c r="C349" s="26" t="s">
        <v>12</v>
      </c>
      <c r="D349" s="27" t="s">
        <v>76</v>
      </c>
      <c r="E349"/>
      <c r="F349"/>
      <c r="G349" s="50"/>
      <c r="H349" s="50"/>
      <c r="I349" s="6"/>
      <c r="K349" s="8"/>
    </row>
    <row r="350" spans="1:11" s="7" customFormat="1" ht="33" customHeight="1" x14ac:dyDescent="0.25">
      <c r="A350" s="24" t="s">
        <v>199</v>
      </c>
      <c r="B350" s="25">
        <v>200</v>
      </c>
      <c r="C350" s="26" t="s">
        <v>12</v>
      </c>
      <c r="D350" s="37" t="s">
        <v>27</v>
      </c>
      <c r="E350"/>
      <c r="F350"/>
      <c r="G350" s="50"/>
      <c r="H350" s="50"/>
      <c r="I350" s="6"/>
      <c r="K350" s="8"/>
    </row>
    <row r="351" spans="1:11" s="7" customFormat="1" ht="33" customHeight="1" x14ac:dyDescent="0.25">
      <c r="A351" s="24" t="s">
        <v>199</v>
      </c>
      <c r="B351" s="25">
        <v>10078.290000000001</v>
      </c>
      <c r="C351" s="26" t="s">
        <v>12</v>
      </c>
      <c r="D351" s="27" t="s">
        <v>326</v>
      </c>
      <c r="E351"/>
      <c r="F351"/>
      <c r="G351" s="50"/>
      <c r="H351" s="50"/>
      <c r="I351" s="6"/>
      <c r="K351" s="8"/>
    </row>
    <row r="352" spans="1:11" s="7" customFormat="1" ht="33" customHeight="1" x14ac:dyDescent="0.25">
      <c r="A352" s="24" t="s">
        <v>200</v>
      </c>
      <c r="B352" s="25">
        <v>9980</v>
      </c>
      <c r="C352" s="26" t="s">
        <v>12</v>
      </c>
      <c r="D352" s="27" t="s">
        <v>76</v>
      </c>
      <c r="E352"/>
      <c r="F352"/>
      <c r="G352" s="50"/>
      <c r="H352" s="50"/>
      <c r="I352" s="6"/>
      <c r="K352" s="8"/>
    </row>
    <row r="353" spans="1:11" s="7" customFormat="1" ht="33" customHeight="1" x14ac:dyDescent="0.25">
      <c r="A353" s="24" t="s">
        <v>200</v>
      </c>
      <c r="B353" s="25">
        <v>19687.919999999998</v>
      </c>
      <c r="C353" s="26" t="s">
        <v>12</v>
      </c>
      <c r="D353" s="27" t="s">
        <v>326</v>
      </c>
      <c r="E353"/>
      <c r="F353"/>
      <c r="G353" s="50"/>
      <c r="H353" s="50"/>
      <c r="I353" s="6"/>
      <c r="K353" s="8"/>
    </row>
    <row r="354" spans="1:11" s="7" customFormat="1" ht="33" customHeight="1" x14ac:dyDescent="0.25">
      <c r="A354" s="24" t="s">
        <v>200</v>
      </c>
      <c r="B354" s="25">
        <v>8728.2199999999993</v>
      </c>
      <c r="C354" s="26" t="s">
        <v>12</v>
      </c>
      <c r="D354" s="27" t="s">
        <v>326</v>
      </c>
      <c r="E354"/>
      <c r="F354"/>
      <c r="G354" s="50"/>
      <c r="H354" s="50"/>
      <c r="I354" s="6"/>
      <c r="K354" s="8"/>
    </row>
    <row r="355" spans="1:11" s="7" customFormat="1" ht="33" customHeight="1" x14ac:dyDescent="0.25">
      <c r="A355" s="24" t="s">
        <v>200</v>
      </c>
      <c r="B355" s="25">
        <v>6051.39</v>
      </c>
      <c r="C355" s="26" t="s">
        <v>12</v>
      </c>
      <c r="D355" s="27" t="s">
        <v>326</v>
      </c>
      <c r="E355"/>
      <c r="F355"/>
      <c r="G355" s="50"/>
      <c r="H355" s="50"/>
      <c r="I355" s="6"/>
      <c r="K355" s="8"/>
    </row>
    <row r="356" spans="1:11" s="7" customFormat="1" ht="33" customHeight="1" x14ac:dyDescent="0.25">
      <c r="A356" s="24" t="s">
        <v>201</v>
      </c>
      <c r="B356" s="25">
        <v>4610.8900000000003</v>
      </c>
      <c r="C356" s="26" t="s">
        <v>12</v>
      </c>
      <c r="D356" s="27" t="s">
        <v>326</v>
      </c>
      <c r="E356"/>
      <c r="F356"/>
      <c r="G356" s="50"/>
      <c r="H356" s="50"/>
      <c r="I356" s="6"/>
      <c r="K356" s="8"/>
    </row>
    <row r="357" spans="1:11" s="7" customFormat="1" ht="33" customHeight="1" x14ac:dyDescent="0.25">
      <c r="A357" s="24" t="s">
        <v>202</v>
      </c>
      <c r="B357" s="25">
        <v>20934.3</v>
      </c>
      <c r="C357" s="26" t="s">
        <v>12</v>
      </c>
      <c r="D357" s="27" t="s">
        <v>326</v>
      </c>
      <c r="E357"/>
      <c r="F357"/>
      <c r="G357" s="50"/>
      <c r="H357" s="50"/>
      <c r="I357" s="6"/>
      <c r="K357" s="8"/>
    </row>
    <row r="358" spans="1:11" s="7" customFormat="1" ht="33" customHeight="1" x14ac:dyDescent="0.25">
      <c r="A358" s="24" t="s">
        <v>203</v>
      </c>
      <c r="B358" s="25">
        <v>10338.74</v>
      </c>
      <c r="C358" s="26" t="s">
        <v>12</v>
      </c>
      <c r="D358" s="27" t="s">
        <v>326</v>
      </c>
      <c r="E358"/>
      <c r="F358"/>
      <c r="G358" s="50"/>
      <c r="H358" s="50"/>
      <c r="I358" s="6"/>
      <c r="K358" s="8"/>
    </row>
    <row r="359" spans="1:11" s="7" customFormat="1" ht="33" customHeight="1" x14ac:dyDescent="0.25">
      <c r="A359" s="24" t="s">
        <v>203</v>
      </c>
      <c r="B359" s="25">
        <v>8.02</v>
      </c>
      <c r="C359" s="26" t="s">
        <v>12</v>
      </c>
      <c r="D359" s="27" t="s">
        <v>327</v>
      </c>
      <c r="E359"/>
      <c r="F359"/>
      <c r="G359" s="50"/>
      <c r="H359" s="50"/>
      <c r="I359" s="6"/>
      <c r="K359" s="8"/>
    </row>
    <row r="360" spans="1:11" s="7" customFormat="1" ht="33" customHeight="1" x14ac:dyDescent="0.25">
      <c r="A360" s="24" t="s">
        <v>204</v>
      </c>
      <c r="B360" s="25">
        <v>66600</v>
      </c>
      <c r="C360" s="26" t="s">
        <v>12</v>
      </c>
      <c r="D360" s="37" t="s">
        <v>27</v>
      </c>
      <c r="E360"/>
      <c r="F360"/>
      <c r="G360" s="50"/>
      <c r="H360" s="50"/>
      <c r="I360" s="6"/>
      <c r="K360" s="8"/>
    </row>
    <row r="361" spans="1:11" s="7" customFormat="1" ht="33" customHeight="1" x14ac:dyDescent="0.25">
      <c r="A361" s="24" t="s">
        <v>204</v>
      </c>
      <c r="B361" s="25">
        <v>6533.78</v>
      </c>
      <c r="C361" s="26" t="s">
        <v>12</v>
      </c>
      <c r="D361" s="27" t="s">
        <v>326</v>
      </c>
      <c r="E361"/>
      <c r="F361"/>
      <c r="G361" s="50"/>
      <c r="H361" s="50"/>
      <c r="I361" s="6"/>
      <c r="K361" s="8"/>
    </row>
    <row r="362" spans="1:11" s="7" customFormat="1" ht="33" customHeight="1" x14ac:dyDescent="0.25">
      <c r="A362" s="24" t="s">
        <v>204</v>
      </c>
      <c r="B362" s="25">
        <v>17</v>
      </c>
      <c r="C362" s="26" t="s">
        <v>12</v>
      </c>
      <c r="D362" s="27" t="s">
        <v>327</v>
      </c>
      <c r="E362"/>
      <c r="F362"/>
      <c r="G362" s="50"/>
      <c r="H362" s="50"/>
      <c r="I362" s="6"/>
      <c r="K362" s="8"/>
    </row>
    <row r="363" spans="1:11" s="7" customFormat="1" ht="33" customHeight="1" x14ac:dyDescent="0.25">
      <c r="A363" s="24" t="s">
        <v>204</v>
      </c>
      <c r="B363" s="25">
        <v>17</v>
      </c>
      <c r="C363" s="26" t="s">
        <v>12</v>
      </c>
      <c r="D363" s="27" t="s">
        <v>327</v>
      </c>
      <c r="E363"/>
      <c r="F363"/>
      <c r="G363" s="50"/>
      <c r="H363" s="50"/>
      <c r="I363" s="6"/>
      <c r="K363" s="8"/>
    </row>
    <row r="364" spans="1:11" s="7" customFormat="1" ht="33" customHeight="1" x14ac:dyDescent="0.25">
      <c r="A364" s="24" t="s">
        <v>205</v>
      </c>
      <c r="B364" s="25">
        <v>20196.98</v>
      </c>
      <c r="C364" s="26" t="s">
        <v>12</v>
      </c>
      <c r="D364" s="27" t="s">
        <v>326</v>
      </c>
      <c r="E364"/>
      <c r="F364"/>
      <c r="G364" s="50"/>
      <c r="H364" s="50"/>
      <c r="I364" s="6"/>
      <c r="K364" s="8"/>
    </row>
    <row r="365" spans="1:11" s="7" customFormat="1" ht="33" customHeight="1" x14ac:dyDescent="0.25">
      <c r="A365" s="24" t="s">
        <v>205</v>
      </c>
      <c r="B365" s="25">
        <v>37043.300000000003</v>
      </c>
      <c r="C365" s="26" t="s">
        <v>12</v>
      </c>
      <c r="D365" s="27" t="s">
        <v>326</v>
      </c>
      <c r="E365"/>
      <c r="F365"/>
      <c r="G365" s="50"/>
      <c r="H365" s="50"/>
      <c r="I365" s="6"/>
      <c r="K365" s="8"/>
    </row>
    <row r="366" spans="1:11" s="7" customFormat="1" ht="33" customHeight="1" x14ac:dyDescent="0.25">
      <c r="A366" s="24" t="s">
        <v>205</v>
      </c>
      <c r="B366" s="25">
        <v>2514.75</v>
      </c>
      <c r="C366" s="26" t="s">
        <v>12</v>
      </c>
      <c r="D366" s="27" t="s">
        <v>326</v>
      </c>
      <c r="E366"/>
      <c r="F366"/>
      <c r="G366" s="50"/>
      <c r="H366" s="50"/>
      <c r="I366" s="6"/>
      <c r="K366" s="8"/>
    </row>
    <row r="367" spans="1:11" s="7" customFormat="1" ht="33" customHeight="1" x14ac:dyDescent="0.25">
      <c r="A367" s="24" t="s">
        <v>205</v>
      </c>
      <c r="B367" s="25">
        <v>11309.43</v>
      </c>
      <c r="C367" s="26" t="s">
        <v>12</v>
      </c>
      <c r="D367" s="27" t="s">
        <v>326</v>
      </c>
      <c r="E367"/>
      <c r="F367"/>
      <c r="G367" s="50"/>
      <c r="H367" s="50"/>
      <c r="I367" s="6"/>
      <c r="K367" s="8"/>
    </row>
    <row r="368" spans="1:11" s="7" customFormat="1" ht="33" customHeight="1" x14ac:dyDescent="0.25">
      <c r="A368" s="24" t="s">
        <v>205</v>
      </c>
      <c r="B368" s="25">
        <v>500</v>
      </c>
      <c r="C368" s="26" t="s">
        <v>12</v>
      </c>
      <c r="D368" s="27" t="s">
        <v>327</v>
      </c>
      <c r="E368"/>
      <c r="F368"/>
      <c r="G368" s="50"/>
      <c r="H368" s="50"/>
      <c r="I368" s="6"/>
      <c r="K368" s="8"/>
    </row>
    <row r="369" spans="1:11" s="7" customFormat="1" ht="33" customHeight="1" x14ac:dyDescent="0.25">
      <c r="A369" s="24" t="s">
        <v>206</v>
      </c>
      <c r="B369" s="25">
        <v>8615.14</v>
      </c>
      <c r="C369" s="26" t="s">
        <v>12</v>
      </c>
      <c r="D369" s="27" t="s">
        <v>326</v>
      </c>
      <c r="E369"/>
      <c r="F369"/>
      <c r="G369" s="50"/>
      <c r="H369" s="50"/>
      <c r="I369" s="6"/>
      <c r="K369" s="8"/>
    </row>
    <row r="370" spans="1:11" s="7" customFormat="1" ht="33" customHeight="1" x14ac:dyDescent="0.25">
      <c r="A370" s="24" t="s">
        <v>207</v>
      </c>
      <c r="B370" s="25">
        <v>24847.23</v>
      </c>
      <c r="C370" s="26" t="s">
        <v>12</v>
      </c>
      <c r="D370" s="27" t="s">
        <v>326</v>
      </c>
      <c r="E370"/>
      <c r="F370"/>
      <c r="G370" s="50"/>
      <c r="H370" s="50"/>
      <c r="I370" s="6"/>
      <c r="K370" s="8"/>
    </row>
    <row r="371" spans="1:11" s="7" customFormat="1" ht="33" customHeight="1" x14ac:dyDescent="0.25">
      <c r="A371" s="24" t="s">
        <v>208</v>
      </c>
      <c r="B371" s="25">
        <v>200000</v>
      </c>
      <c r="C371" s="26" t="s">
        <v>24</v>
      </c>
      <c r="D371" s="27" t="s">
        <v>25</v>
      </c>
      <c r="E371"/>
      <c r="F371"/>
      <c r="G371" s="50"/>
      <c r="H371" s="50"/>
      <c r="I371" s="6"/>
      <c r="K371" s="8"/>
    </row>
    <row r="372" spans="1:11" s="7" customFormat="1" ht="33" customHeight="1" x14ac:dyDescent="0.25">
      <c r="A372" s="24" t="s">
        <v>208</v>
      </c>
      <c r="B372" s="25">
        <v>16355</v>
      </c>
      <c r="C372" s="26" t="s">
        <v>12</v>
      </c>
      <c r="D372" s="37" t="s">
        <v>27</v>
      </c>
      <c r="E372"/>
      <c r="F372"/>
      <c r="G372" s="50"/>
      <c r="H372" s="50"/>
      <c r="I372" s="6"/>
      <c r="K372" s="8"/>
    </row>
    <row r="373" spans="1:11" s="7" customFormat="1" ht="33" customHeight="1" x14ac:dyDescent="0.25">
      <c r="A373" s="24" t="s">
        <v>208</v>
      </c>
      <c r="B373" s="25">
        <v>20715.72</v>
      </c>
      <c r="C373" s="26" t="s">
        <v>12</v>
      </c>
      <c r="D373" s="27" t="s">
        <v>326</v>
      </c>
      <c r="E373"/>
      <c r="F373"/>
      <c r="G373"/>
      <c r="H373"/>
      <c r="I373" s="6"/>
      <c r="K373" s="8"/>
    </row>
    <row r="374" spans="1:11" s="7" customFormat="1" ht="33" customHeight="1" x14ac:dyDescent="0.25">
      <c r="A374" s="24" t="s">
        <v>209</v>
      </c>
      <c r="B374" s="25">
        <v>25756.19</v>
      </c>
      <c r="C374" s="26" t="s">
        <v>12</v>
      </c>
      <c r="D374" s="27" t="s">
        <v>326</v>
      </c>
      <c r="E374"/>
      <c r="F374"/>
      <c r="G374"/>
      <c r="H374"/>
      <c r="I374" s="6"/>
      <c r="K374" s="8"/>
    </row>
    <row r="375" spans="1:11" s="7" customFormat="1" ht="33" customHeight="1" x14ac:dyDescent="0.25">
      <c r="A375" s="24" t="s">
        <v>209</v>
      </c>
      <c r="B375" s="25">
        <v>5682.43</v>
      </c>
      <c r="C375" s="26" t="s">
        <v>12</v>
      </c>
      <c r="D375" s="27" t="s">
        <v>326</v>
      </c>
      <c r="E375"/>
      <c r="F375"/>
      <c r="G375"/>
      <c r="H375"/>
      <c r="I375" s="6"/>
      <c r="K375" s="8"/>
    </row>
    <row r="376" spans="1:11" s="7" customFormat="1" ht="33" customHeight="1" x14ac:dyDescent="0.25">
      <c r="A376" s="24" t="s">
        <v>209</v>
      </c>
      <c r="B376" s="25">
        <v>12878.71</v>
      </c>
      <c r="C376" s="26" t="s">
        <v>12</v>
      </c>
      <c r="D376" s="27" t="s">
        <v>326</v>
      </c>
      <c r="E376"/>
      <c r="F376"/>
      <c r="G376"/>
      <c r="H376"/>
      <c r="I376" s="6"/>
      <c r="K376" s="8"/>
    </row>
    <row r="377" spans="1:11" s="7" customFormat="1" ht="33" customHeight="1" x14ac:dyDescent="0.25">
      <c r="A377" s="24" t="s">
        <v>210</v>
      </c>
      <c r="B377" s="25">
        <v>5876.41</v>
      </c>
      <c r="C377" s="26" t="s">
        <v>12</v>
      </c>
      <c r="D377" s="27" t="s">
        <v>326</v>
      </c>
      <c r="E377"/>
      <c r="F377"/>
      <c r="G377"/>
      <c r="H377"/>
      <c r="I377" s="6"/>
      <c r="K377" s="8"/>
    </row>
    <row r="378" spans="1:11" s="7" customFormat="1" ht="33" customHeight="1" x14ac:dyDescent="0.25">
      <c r="A378" s="24" t="s">
        <v>211</v>
      </c>
      <c r="B378" s="25">
        <v>47625.01</v>
      </c>
      <c r="C378" s="26" t="s">
        <v>12</v>
      </c>
      <c r="D378" s="27" t="s">
        <v>326</v>
      </c>
      <c r="E378"/>
      <c r="F378"/>
      <c r="G378"/>
      <c r="H378"/>
      <c r="I378" s="6"/>
      <c r="K378" s="8"/>
    </row>
    <row r="379" spans="1:11" s="7" customFormat="1" ht="33" customHeight="1" x14ac:dyDescent="0.25">
      <c r="A379" s="24" t="s">
        <v>212</v>
      </c>
      <c r="B379" s="25">
        <v>16684.330000000002</v>
      </c>
      <c r="C379" s="26" t="s">
        <v>12</v>
      </c>
      <c r="D379" s="27" t="s">
        <v>326</v>
      </c>
      <c r="E379"/>
      <c r="F379"/>
      <c r="G379"/>
      <c r="H379"/>
      <c r="I379" s="6"/>
      <c r="K379" s="8"/>
    </row>
    <row r="380" spans="1:11" s="7" customFormat="1" ht="33" customHeight="1" x14ac:dyDescent="0.25">
      <c r="A380" s="24" t="s">
        <v>213</v>
      </c>
      <c r="B380" s="25">
        <v>25000000</v>
      </c>
      <c r="C380" s="26" t="s">
        <v>24</v>
      </c>
      <c r="D380" s="27" t="s">
        <v>109</v>
      </c>
      <c r="E380"/>
      <c r="F380"/>
      <c r="G380"/>
      <c r="H380"/>
      <c r="I380" s="6"/>
      <c r="K380" s="8"/>
    </row>
    <row r="381" spans="1:11" s="7" customFormat="1" ht="33" customHeight="1" x14ac:dyDescent="0.25">
      <c r="A381" s="24" t="s">
        <v>213</v>
      </c>
      <c r="B381" s="25">
        <v>182818</v>
      </c>
      <c r="C381" s="26" t="s">
        <v>12</v>
      </c>
      <c r="D381" s="27" t="s">
        <v>328</v>
      </c>
      <c r="E381"/>
      <c r="F381"/>
      <c r="G381"/>
      <c r="H381"/>
      <c r="I381" s="6"/>
      <c r="K381" s="8"/>
    </row>
    <row r="382" spans="1:11" s="7" customFormat="1" ht="33" customHeight="1" x14ac:dyDescent="0.25">
      <c r="A382" s="24" t="s">
        <v>213</v>
      </c>
      <c r="B382" s="25">
        <v>3000</v>
      </c>
      <c r="C382" s="26" t="s">
        <v>12</v>
      </c>
      <c r="D382" s="27" t="s">
        <v>328</v>
      </c>
      <c r="E382"/>
      <c r="F382"/>
      <c r="G382"/>
      <c r="H382"/>
      <c r="I382" s="6"/>
      <c r="K382" s="8"/>
    </row>
    <row r="383" spans="1:11" s="7" customFormat="1" ht="33" customHeight="1" x14ac:dyDescent="0.25">
      <c r="A383" s="24" t="s">
        <v>213</v>
      </c>
      <c r="B383" s="25">
        <v>7755.4</v>
      </c>
      <c r="C383" s="26" t="s">
        <v>12</v>
      </c>
      <c r="D383" s="37" t="s">
        <v>27</v>
      </c>
      <c r="E383"/>
      <c r="F383"/>
      <c r="G383"/>
      <c r="H383"/>
      <c r="I383" s="6"/>
      <c r="K383" s="8"/>
    </row>
    <row r="384" spans="1:11" s="7" customFormat="1" ht="33" customHeight="1" x14ac:dyDescent="0.25">
      <c r="A384" s="24" t="s">
        <v>213</v>
      </c>
      <c r="B384" s="25">
        <v>20798.419999999998</v>
      </c>
      <c r="C384" s="26" t="s">
        <v>12</v>
      </c>
      <c r="D384" s="27" t="s">
        <v>326</v>
      </c>
      <c r="E384"/>
      <c r="F384"/>
      <c r="G384"/>
      <c r="H384"/>
      <c r="I384" s="6"/>
      <c r="K384" s="8"/>
    </row>
    <row r="385" spans="1:11" s="7" customFormat="1" ht="33" customHeight="1" x14ac:dyDescent="0.25">
      <c r="A385" s="24" t="s">
        <v>214</v>
      </c>
      <c r="B385" s="25">
        <v>24811.98</v>
      </c>
      <c r="C385" s="26" t="s">
        <v>12</v>
      </c>
      <c r="D385" s="27" t="s">
        <v>326</v>
      </c>
      <c r="E385"/>
      <c r="F385"/>
      <c r="G385"/>
      <c r="H385"/>
      <c r="I385" s="6"/>
      <c r="K385" s="8"/>
    </row>
    <row r="386" spans="1:11" s="7" customFormat="1" ht="33" customHeight="1" x14ac:dyDescent="0.25">
      <c r="A386" s="24" t="s">
        <v>214</v>
      </c>
      <c r="B386" s="25">
        <v>12798.6</v>
      </c>
      <c r="C386" s="26" t="s">
        <v>12</v>
      </c>
      <c r="D386" s="27" t="s">
        <v>326</v>
      </c>
      <c r="E386"/>
      <c r="F386"/>
      <c r="G386"/>
      <c r="H386"/>
      <c r="I386" s="6"/>
      <c r="K386" s="8"/>
    </row>
    <row r="387" spans="1:11" s="7" customFormat="1" ht="33" customHeight="1" x14ac:dyDescent="0.25">
      <c r="A387" s="24" t="s">
        <v>214</v>
      </c>
      <c r="B387" s="25">
        <v>5585.44</v>
      </c>
      <c r="C387" s="26" t="s">
        <v>12</v>
      </c>
      <c r="D387" s="27" t="s">
        <v>326</v>
      </c>
      <c r="E387"/>
      <c r="F387"/>
      <c r="G387"/>
      <c r="H387"/>
      <c r="I387" s="6"/>
      <c r="K387" s="8"/>
    </row>
    <row r="388" spans="1:11" s="7" customFormat="1" ht="33" customHeight="1" x14ac:dyDescent="0.25">
      <c r="A388" s="24" t="s">
        <v>215</v>
      </c>
      <c r="B388" s="25">
        <v>10134.99</v>
      </c>
      <c r="C388" s="26" t="s">
        <v>12</v>
      </c>
      <c r="D388" s="27" t="s">
        <v>326</v>
      </c>
      <c r="E388"/>
      <c r="F388"/>
      <c r="G388"/>
      <c r="H388"/>
      <c r="I388" s="6"/>
      <c r="K388" s="8"/>
    </row>
    <row r="389" spans="1:11" s="7" customFormat="1" ht="33" customHeight="1" x14ac:dyDescent="0.25">
      <c r="A389" s="24" t="s">
        <v>216</v>
      </c>
      <c r="B389" s="25">
        <v>9789.02</v>
      </c>
      <c r="C389" s="26" t="s">
        <v>12</v>
      </c>
      <c r="D389" s="27" t="s">
        <v>326</v>
      </c>
      <c r="E389"/>
      <c r="F389"/>
      <c r="G389"/>
      <c r="H389"/>
      <c r="I389" s="6"/>
      <c r="K389" s="8"/>
    </row>
    <row r="390" spans="1:11" s="7" customFormat="1" ht="33" customHeight="1" x14ac:dyDescent="0.25">
      <c r="A390" s="24" t="s">
        <v>217</v>
      </c>
      <c r="B390" s="25">
        <v>20359.96</v>
      </c>
      <c r="C390" s="26" t="s">
        <v>12</v>
      </c>
      <c r="D390" s="27" t="s">
        <v>326</v>
      </c>
      <c r="E390"/>
      <c r="F390"/>
      <c r="G390"/>
      <c r="H390"/>
      <c r="I390" s="6"/>
      <c r="K390" s="8"/>
    </row>
    <row r="391" spans="1:11" s="7" customFormat="1" ht="33" customHeight="1" x14ac:dyDescent="0.25">
      <c r="A391" s="24" t="s">
        <v>218</v>
      </c>
      <c r="B391" s="25">
        <v>2480.59</v>
      </c>
      <c r="C391" s="26" t="s">
        <v>12</v>
      </c>
      <c r="D391" s="37" t="s">
        <v>27</v>
      </c>
      <c r="E391"/>
      <c r="F391"/>
      <c r="G391"/>
      <c r="H391"/>
      <c r="I391" s="6"/>
      <c r="K391" s="8"/>
    </row>
    <row r="392" spans="1:11" s="7" customFormat="1" ht="33" customHeight="1" x14ac:dyDescent="0.25">
      <c r="A392" s="24" t="s">
        <v>218</v>
      </c>
      <c r="B392" s="25">
        <v>30718.93</v>
      </c>
      <c r="C392" s="26" t="s">
        <v>12</v>
      </c>
      <c r="D392" s="27" t="s">
        <v>326</v>
      </c>
      <c r="E392"/>
      <c r="F392"/>
      <c r="G392"/>
      <c r="H392"/>
      <c r="I392" s="6"/>
      <c r="K392" s="8"/>
    </row>
    <row r="393" spans="1:11" s="7" customFormat="1" ht="33" customHeight="1" x14ac:dyDescent="0.25">
      <c r="A393" s="24" t="s">
        <v>219</v>
      </c>
      <c r="B393" s="25">
        <v>16533.349999999999</v>
      </c>
      <c r="C393" s="26" t="s">
        <v>12</v>
      </c>
      <c r="D393" s="27" t="s">
        <v>326</v>
      </c>
      <c r="E393"/>
      <c r="F393"/>
      <c r="G393"/>
      <c r="H393"/>
      <c r="I393" s="6"/>
      <c r="K393" s="8"/>
    </row>
    <row r="394" spans="1:11" s="7" customFormat="1" ht="33" customHeight="1" x14ac:dyDescent="0.25">
      <c r="A394" s="24" t="s">
        <v>219</v>
      </c>
      <c r="B394" s="25">
        <v>5574.44</v>
      </c>
      <c r="C394" s="26" t="s">
        <v>12</v>
      </c>
      <c r="D394" s="27" t="s">
        <v>326</v>
      </c>
      <c r="E394"/>
      <c r="F394"/>
      <c r="G394"/>
      <c r="H394"/>
      <c r="I394" s="6"/>
      <c r="K394" s="8"/>
    </row>
    <row r="395" spans="1:11" s="7" customFormat="1" ht="33" customHeight="1" x14ac:dyDescent="0.25">
      <c r="A395" s="24" t="s">
        <v>219</v>
      </c>
      <c r="B395" s="25">
        <v>4801.5200000000004</v>
      </c>
      <c r="C395" s="26" t="s">
        <v>12</v>
      </c>
      <c r="D395" s="27" t="s">
        <v>326</v>
      </c>
      <c r="E395"/>
      <c r="F395"/>
      <c r="G395"/>
      <c r="H395"/>
      <c r="I395" s="6"/>
      <c r="K395" s="8"/>
    </row>
    <row r="396" spans="1:11" s="7" customFormat="1" ht="33" customHeight="1" x14ac:dyDescent="0.25">
      <c r="A396" s="24" t="s">
        <v>220</v>
      </c>
      <c r="B396" s="25">
        <v>7041.3</v>
      </c>
      <c r="C396" s="26" t="s">
        <v>12</v>
      </c>
      <c r="D396" s="27" t="s">
        <v>326</v>
      </c>
      <c r="E396"/>
      <c r="F396"/>
      <c r="G396"/>
      <c r="H396"/>
      <c r="I396" s="6"/>
      <c r="K396" s="8"/>
    </row>
    <row r="397" spans="1:11" s="7" customFormat="1" ht="33" customHeight="1" x14ac:dyDescent="0.25">
      <c r="A397" s="24" t="s">
        <v>221</v>
      </c>
      <c r="B397" s="25">
        <v>15545.45</v>
      </c>
      <c r="C397" s="26" t="s">
        <v>12</v>
      </c>
      <c r="D397" s="27" t="s">
        <v>326</v>
      </c>
      <c r="E397"/>
      <c r="F397"/>
      <c r="G397"/>
      <c r="H397"/>
      <c r="I397" s="6"/>
      <c r="K397" s="8"/>
    </row>
    <row r="398" spans="1:11" s="7" customFormat="1" ht="33" customHeight="1" x14ac:dyDescent="0.25">
      <c r="A398" s="24" t="s">
        <v>222</v>
      </c>
      <c r="B398" s="25">
        <v>9165.08</v>
      </c>
      <c r="C398" s="26" t="s">
        <v>12</v>
      </c>
      <c r="D398" s="27" t="s">
        <v>326</v>
      </c>
      <c r="E398"/>
      <c r="F398"/>
      <c r="G398"/>
      <c r="H398"/>
      <c r="I398" s="6"/>
      <c r="K398" s="8"/>
    </row>
    <row r="399" spans="1:11" s="7" customFormat="1" ht="33" customHeight="1" x14ac:dyDescent="0.25">
      <c r="A399" s="24" t="s">
        <v>223</v>
      </c>
      <c r="B399" s="25">
        <v>819</v>
      </c>
      <c r="C399" s="26" t="s">
        <v>12</v>
      </c>
      <c r="D399" s="37" t="s">
        <v>27</v>
      </c>
      <c r="E399"/>
      <c r="F399"/>
      <c r="G399"/>
      <c r="H399"/>
      <c r="I399" s="6"/>
      <c r="K399" s="8"/>
    </row>
    <row r="400" spans="1:11" s="7" customFormat="1" ht="33" customHeight="1" x14ac:dyDescent="0.25">
      <c r="A400" s="24" t="s">
        <v>223</v>
      </c>
      <c r="B400" s="25">
        <v>12583.74</v>
      </c>
      <c r="C400" s="26" t="s">
        <v>12</v>
      </c>
      <c r="D400" s="27" t="s">
        <v>326</v>
      </c>
      <c r="E400"/>
      <c r="F400"/>
      <c r="G400"/>
      <c r="H400"/>
      <c r="I400" s="6"/>
      <c r="K400" s="8"/>
    </row>
    <row r="401" spans="1:11" s="7" customFormat="1" ht="33" customHeight="1" x14ac:dyDescent="0.25">
      <c r="A401" s="24" t="s">
        <v>224</v>
      </c>
      <c r="B401" s="25">
        <v>1000</v>
      </c>
      <c r="C401" s="26" t="s">
        <v>12</v>
      </c>
      <c r="D401" s="27" t="s">
        <v>328</v>
      </c>
      <c r="E401"/>
      <c r="F401"/>
      <c r="G401"/>
      <c r="H401"/>
      <c r="I401" s="6"/>
      <c r="K401" s="8"/>
    </row>
    <row r="402" spans="1:11" s="7" customFormat="1" ht="33" customHeight="1" x14ac:dyDescent="0.25">
      <c r="A402" s="24" t="s">
        <v>224</v>
      </c>
      <c r="B402" s="25">
        <v>1962</v>
      </c>
      <c r="C402" s="26" t="s">
        <v>12</v>
      </c>
      <c r="D402" s="27" t="s">
        <v>328</v>
      </c>
      <c r="E402"/>
      <c r="F402"/>
      <c r="G402"/>
      <c r="H402"/>
      <c r="I402" s="6"/>
      <c r="K402" s="8"/>
    </row>
    <row r="403" spans="1:11" s="7" customFormat="1" ht="33" customHeight="1" x14ac:dyDescent="0.25">
      <c r="A403" s="24" t="s">
        <v>225</v>
      </c>
      <c r="B403" s="25">
        <v>14502.55</v>
      </c>
      <c r="C403" s="26" t="s">
        <v>12</v>
      </c>
      <c r="D403" s="27" t="s">
        <v>326</v>
      </c>
      <c r="E403"/>
      <c r="F403"/>
      <c r="G403"/>
      <c r="H403"/>
      <c r="I403" s="6"/>
      <c r="K403" s="8"/>
    </row>
    <row r="404" spans="1:11" s="7" customFormat="1" ht="33" customHeight="1" x14ac:dyDescent="0.25">
      <c r="A404" s="24" t="s">
        <v>225</v>
      </c>
      <c r="B404" s="25">
        <v>9384.06</v>
      </c>
      <c r="C404" s="26" t="s">
        <v>12</v>
      </c>
      <c r="D404" s="27" t="s">
        <v>326</v>
      </c>
      <c r="E404"/>
      <c r="F404"/>
      <c r="G404"/>
      <c r="H404"/>
      <c r="I404" s="6"/>
      <c r="K404" s="8"/>
    </row>
    <row r="405" spans="1:11" ht="33" customHeight="1" x14ac:dyDescent="0.25">
      <c r="A405" s="24" t="s">
        <v>225</v>
      </c>
      <c r="B405" s="25">
        <v>5222.4799999999996</v>
      </c>
      <c r="C405" s="26" t="s">
        <v>12</v>
      </c>
      <c r="D405" s="27" t="s">
        <v>326</v>
      </c>
    </row>
    <row r="406" spans="1:11" ht="33" customHeight="1" x14ac:dyDescent="0.25">
      <c r="A406" s="24" t="s">
        <v>226</v>
      </c>
      <c r="B406" s="25">
        <v>5978.4</v>
      </c>
      <c r="C406" s="26" t="s">
        <v>12</v>
      </c>
      <c r="D406" s="27" t="s">
        <v>326</v>
      </c>
    </row>
    <row r="407" spans="1:11" s="7" customFormat="1" ht="33" customHeight="1" x14ac:dyDescent="0.25">
      <c r="A407" s="24" t="s">
        <v>227</v>
      </c>
      <c r="B407" s="25">
        <v>5979.72</v>
      </c>
      <c r="C407" s="26" t="s">
        <v>12</v>
      </c>
      <c r="D407" s="27" t="s">
        <v>326</v>
      </c>
      <c r="E407"/>
      <c r="F407"/>
      <c r="G407"/>
      <c r="H407"/>
      <c r="I407" s="6"/>
      <c r="K407" s="8"/>
    </row>
    <row r="408" spans="1:11" ht="33" customHeight="1" x14ac:dyDescent="0.25">
      <c r="A408" s="24" t="s">
        <v>228</v>
      </c>
      <c r="B408" s="25">
        <v>13582.64</v>
      </c>
      <c r="C408" s="26" t="s">
        <v>12</v>
      </c>
      <c r="D408" s="27" t="s">
        <v>326</v>
      </c>
    </row>
    <row r="409" spans="1:11" ht="33" customHeight="1" x14ac:dyDescent="0.25">
      <c r="A409" s="24" t="s">
        <v>229</v>
      </c>
      <c r="B409" s="25">
        <v>11907.81</v>
      </c>
      <c r="C409" s="26" t="s">
        <v>12</v>
      </c>
      <c r="D409" s="27" t="s">
        <v>326</v>
      </c>
    </row>
    <row r="410" spans="1:11" ht="33" customHeight="1" x14ac:dyDescent="0.25">
      <c r="A410" s="24" t="s">
        <v>229</v>
      </c>
      <c r="B410" s="25">
        <v>2000</v>
      </c>
      <c r="C410" s="26" t="s">
        <v>12</v>
      </c>
      <c r="D410" s="27" t="s">
        <v>328</v>
      </c>
    </row>
    <row r="411" spans="1:11" ht="33" customHeight="1" x14ac:dyDescent="0.25">
      <c r="A411" s="24" t="s">
        <v>229</v>
      </c>
      <c r="B411" s="25">
        <v>427.05</v>
      </c>
      <c r="C411" s="26" t="s">
        <v>12</v>
      </c>
      <c r="D411" s="37" t="s">
        <v>27</v>
      </c>
    </row>
    <row r="412" spans="1:11" ht="33" customHeight="1" x14ac:dyDescent="0.25">
      <c r="A412" s="24" t="s">
        <v>230</v>
      </c>
      <c r="B412" s="25">
        <v>200000</v>
      </c>
      <c r="C412" s="26" t="s">
        <v>24</v>
      </c>
      <c r="D412" s="27" t="s">
        <v>25</v>
      </c>
    </row>
    <row r="413" spans="1:11" ht="33" customHeight="1" x14ac:dyDescent="0.25">
      <c r="A413" s="24" t="s">
        <v>230</v>
      </c>
      <c r="B413" s="25">
        <v>226984.5</v>
      </c>
      <c r="C413" s="26" t="s">
        <v>24</v>
      </c>
      <c r="D413" s="27" t="s">
        <v>85</v>
      </c>
      <c r="G413" s="54"/>
    </row>
    <row r="414" spans="1:11" ht="33" customHeight="1" x14ac:dyDescent="0.25">
      <c r="A414" s="24" t="s">
        <v>230</v>
      </c>
      <c r="B414" s="25">
        <v>26452.35</v>
      </c>
      <c r="C414" s="26" t="s">
        <v>12</v>
      </c>
      <c r="D414" s="27" t="s">
        <v>326</v>
      </c>
    </row>
    <row r="415" spans="1:11" ht="33" customHeight="1" x14ac:dyDescent="0.25">
      <c r="A415" s="24" t="s">
        <v>230</v>
      </c>
      <c r="B415" s="25">
        <v>126972.71</v>
      </c>
      <c r="C415" s="26" t="s">
        <v>12</v>
      </c>
      <c r="D415" s="27" t="s">
        <v>36</v>
      </c>
    </row>
    <row r="416" spans="1:11" ht="33" customHeight="1" x14ac:dyDescent="0.25">
      <c r="A416" s="24" t="s">
        <v>230</v>
      </c>
      <c r="B416" s="25">
        <v>29055.15</v>
      </c>
      <c r="C416" s="26" t="s">
        <v>12</v>
      </c>
      <c r="D416" s="27" t="s">
        <v>326</v>
      </c>
    </row>
    <row r="417" spans="1:4" ht="33" customHeight="1" x14ac:dyDescent="0.25">
      <c r="A417" s="24" t="s">
        <v>230</v>
      </c>
      <c r="B417" s="25">
        <v>39656.03</v>
      </c>
      <c r="C417" s="26" t="s">
        <v>12</v>
      </c>
      <c r="D417" s="27" t="s">
        <v>326</v>
      </c>
    </row>
    <row r="418" spans="1:4" ht="33" customHeight="1" x14ac:dyDescent="0.25">
      <c r="A418" s="24" t="s">
        <v>230</v>
      </c>
      <c r="B418" s="25">
        <v>93</v>
      </c>
      <c r="C418" s="26" t="s">
        <v>12</v>
      </c>
      <c r="D418" s="27" t="s">
        <v>327</v>
      </c>
    </row>
    <row r="419" spans="1:4" ht="33" customHeight="1" x14ac:dyDescent="0.25">
      <c r="A419" s="24" t="s">
        <v>231</v>
      </c>
      <c r="B419" s="25">
        <v>8474.15</v>
      </c>
      <c r="C419" s="26" t="s">
        <v>12</v>
      </c>
      <c r="D419" s="27" t="s">
        <v>326</v>
      </c>
    </row>
    <row r="420" spans="1:4" ht="33" customHeight="1" x14ac:dyDescent="0.25">
      <c r="A420" s="24" t="s">
        <v>232</v>
      </c>
      <c r="B420" s="25">
        <v>26639.78</v>
      </c>
      <c r="C420" s="26" t="s">
        <v>12</v>
      </c>
      <c r="D420" s="27" t="s">
        <v>326</v>
      </c>
    </row>
    <row r="421" spans="1:4" ht="33" customHeight="1" x14ac:dyDescent="0.25">
      <c r="A421" s="24" t="s">
        <v>233</v>
      </c>
      <c r="B421" s="25">
        <v>16633.34</v>
      </c>
      <c r="C421" s="26" t="s">
        <v>12</v>
      </c>
      <c r="D421" s="27" t="s">
        <v>326</v>
      </c>
    </row>
    <row r="422" spans="1:4" ht="33" customHeight="1" x14ac:dyDescent="0.25">
      <c r="A422" s="24" t="s">
        <v>234</v>
      </c>
      <c r="B422" s="25">
        <v>11290.87</v>
      </c>
      <c r="C422" s="26" t="s">
        <v>12</v>
      </c>
      <c r="D422" s="27" t="s">
        <v>326</v>
      </c>
    </row>
    <row r="423" spans="1:4" ht="33" customHeight="1" x14ac:dyDescent="0.25">
      <c r="A423" s="24" t="s">
        <v>234</v>
      </c>
      <c r="B423" s="25">
        <v>1858</v>
      </c>
      <c r="C423" s="26" t="s">
        <v>12</v>
      </c>
      <c r="D423" s="37" t="s">
        <v>27</v>
      </c>
    </row>
    <row r="424" spans="1:4" ht="33" customHeight="1" x14ac:dyDescent="0.25">
      <c r="A424" s="24" t="s">
        <v>235</v>
      </c>
      <c r="B424" s="25">
        <v>21130.23</v>
      </c>
      <c r="C424" s="26" t="s">
        <v>12</v>
      </c>
      <c r="D424" s="27" t="s">
        <v>326</v>
      </c>
    </row>
    <row r="425" spans="1:4" ht="33" customHeight="1" x14ac:dyDescent="0.25">
      <c r="A425" s="24" t="s">
        <v>235</v>
      </c>
      <c r="B425" s="25">
        <v>14635.54</v>
      </c>
      <c r="C425" s="26" t="s">
        <v>12</v>
      </c>
      <c r="D425" s="27" t="s">
        <v>326</v>
      </c>
    </row>
    <row r="426" spans="1:4" ht="33" customHeight="1" x14ac:dyDescent="0.25">
      <c r="A426" s="24" t="s">
        <v>235</v>
      </c>
      <c r="B426" s="25">
        <v>18373.71</v>
      </c>
      <c r="C426" s="26" t="s">
        <v>12</v>
      </c>
      <c r="D426" s="27" t="s">
        <v>326</v>
      </c>
    </row>
    <row r="427" spans="1:4" ht="33" customHeight="1" x14ac:dyDescent="0.25">
      <c r="A427" s="24" t="s">
        <v>236</v>
      </c>
      <c r="B427" s="25">
        <v>13298.67</v>
      </c>
      <c r="C427" s="26" t="s">
        <v>12</v>
      </c>
      <c r="D427" s="27" t="s">
        <v>326</v>
      </c>
    </row>
    <row r="428" spans="1:4" ht="33" customHeight="1" x14ac:dyDescent="0.25">
      <c r="A428" s="24" t="s">
        <v>237</v>
      </c>
      <c r="B428" s="25">
        <v>14307.07</v>
      </c>
      <c r="C428" s="26" t="s">
        <v>12</v>
      </c>
      <c r="D428" s="27" t="s">
        <v>326</v>
      </c>
    </row>
    <row r="429" spans="1:4" ht="33" customHeight="1" x14ac:dyDescent="0.25">
      <c r="A429" s="24" t="s">
        <v>238</v>
      </c>
      <c r="B429" s="25">
        <v>13664.63</v>
      </c>
      <c r="C429" s="26" t="s">
        <v>12</v>
      </c>
      <c r="D429" s="27" t="s">
        <v>326</v>
      </c>
    </row>
    <row r="430" spans="1:4" ht="33" customHeight="1" x14ac:dyDescent="0.25">
      <c r="A430" s="24" t="s">
        <v>239</v>
      </c>
      <c r="B430" s="25">
        <v>32611.78</v>
      </c>
      <c r="C430" s="26" t="s">
        <v>12</v>
      </c>
      <c r="D430" s="27" t="s">
        <v>326</v>
      </c>
    </row>
    <row r="431" spans="1:4" ht="33" customHeight="1" x14ac:dyDescent="0.25">
      <c r="A431" s="24" t="s">
        <v>239</v>
      </c>
      <c r="B431" s="25">
        <v>3100</v>
      </c>
      <c r="C431" s="26" t="s">
        <v>12</v>
      </c>
      <c r="D431" s="37" t="s">
        <v>27</v>
      </c>
    </row>
    <row r="432" spans="1:4" ht="33" customHeight="1" x14ac:dyDescent="0.25">
      <c r="A432" s="24" t="s">
        <v>240</v>
      </c>
      <c r="B432" s="25">
        <v>42374.23</v>
      </c>
      <c r="C432" s="26" t="s">
        <v>12</v>
      </c>
      <c r="D432" s="27" t="s">
        <v>326</v>
      </c>
    </row>
    <row r="433" spans="1:4" ht="33" customHeight="1" x14ac:dyDescent="0.25">
      <c r="A433" s="24" t="s">
        <v>240</v>
      </c>
      <c r="B433" s="25">
        <v>16869.310000000001</v>
      </c>
      <c r="C433" s="26" t="s">
        <v>12</v>
      </c>
      <c r="D433" s="27" t="s">
        <v>326</v>
      </c>
    </row>
    <row r="434" spans="1:4" ht="33" customHeight="1" x14ac:dyDescent="0.25">
      <c r="A434" s="24" t="s">
        <v>240</v>
      </c>
      <c r="B434" s="25">
        <v>4624.54</v>
      </c>
      <c r="C434" s="26" t="s">
        <v>12</v>
      </c>
      <c r="D434" s="27" t="s">
        <v>326</v>
      </c>
    </row>
    <row r="435" spans="1:4" ht="33" customHeight="1" x14ac:dyDescent="0.25">
      <c r="A435" s="24" t="s">
        <v>241</v>
      </c>
      <c r="B435" s="25">
        <v>12595.74</v>
      </c>
      <c r="C435" s="26" t="s">
        <v>12</v>
      </c>
      <c r="D435" s="27" t="s">
        <v>326</v>
      </c>
    </row>
    <row r="436" spans="1:4" ht="33" customHeight="1" x14ac:dyDescent="0.25">
      <c r="A436" s="24" t="s">
        <v>242</v>
      </c>
      <c r="B436" s="25">
        <v>13824.16</v>
      </c>
      <c r="C436" s="26" t="s">
        <v>12</v>
      </c>
      <c r="D436" s="27" t="s">
        <v>326</v>
      </c>
    </row>
    <row r="437" spans="1:4" ht="33" customHeight="1" x14ac:dyDescent="0.25">
      <c r="A437" s="24" t="s">
        <v>243</v>
      </c>
      <c r="B437" s="25">
        <v>6539.35</v>
      </c>
      <c r="C437" s="26" t="s">
        <v>12</v>
      </c>
      <c r="D437" s="27" t="s">
        <v>326</v>
      </c>
    </row>
    <row r="438" spans="1:4" ht="33" customHeight="1" x14ac:dyDescent="0.25">
      <c r="A438" s="24" t="s">
        <v>243</v>
      </c>
      <c r="B438" s="25">
        <v>1980</v>
      </c>
      <c r="C438" s="26" t="s">
        <v>12</v>
      </c>
      <c r="D438" s="27" t="s">
        <v>328</v>
      </c>
    </row>
    <row r="439" spans="1:4" ht="33" customHeight="1" x14ac:dyDescent="0.25">
      <c r="A439" s="24" t="s">
        <v>243</v>
      </c>
      <c r="B439" s="25">
        <v>1000</v>
      </c>
      <c r="C439" s="26" t="s">
        <v>12</v>
      </c>
      <c r="D439" s="27" t="s">
        <v>328</v>
      </c>
    </row>
    <row r="440" spans="1:4" ht="33" customHeight="1" x14ac:dyDescent="0.25">
      <c r="A440" s="24" t="s">
        <v>244</v>
      </c>
      <c r="B440" s="25">
        <v>24235.58</v>
      </c>
      <c r="C440" s="26" t="s">
        <v>12</v>
      </c>
      <c r="D440" s="27" t="s">
        <v>326</v>
      </c>
    </row>
    <row r="441" spans="1:4" ht="33" customHeight="1" x14ac:dyDescent="0.25">
      <c r="A441" s="24" t="s">
        <v>244</v>
      </c>
      <c r="B441" s="25">
        <v>100158</v>
      </c>
      <c r="C441" s="26" t="s">
        <v>12</v>
      </c>
      <c r="D441" s="37" t="s">
        <v>27</v>
      </c>
    </row>
    <row r="442" spans="1:4" ht="33" customHeight="1" x14ac:dyDescent="0.25">
      <c r="A442" s="24" t="s">
        <v>245</v>
      </c>
      <c r="B442" s="25">
        <v>26906.080000000002</v>
      </c>
      <c r="C442" s="26" t="s">
        <v>12</v>
      </c>
      <c r="D442" s="27" t="s">
        <v>326</v>
      </c>
    </row>
    <row r="443" spans="1:4" ht="33" customHeight="1" x14ac:dyDescent="0.25">
      <c r="A443" s="24" t="s">
        <v>245</v>
      </c>
      <c r="B443" s="25">
        <v>4661.53</v>
      </c>
      <c r="C443" s="26" t="s">
        <v>12</v>
      </c>
      <c r="D443" s="27" t="s">
        <v>326</v>
      </c>
    </row>
    <row r="444" spans="1:4" ht="33" customHeight="1" x14ac:dyDescent="0.25">
      <c r="A444" s="24" t="s">
        <v>245</v>
      </c>
      <c r="B444" s="25">
        <v>24827.3</v>
      </c>
      <c r="C444" s="26" t="s">
        <v>12</v>
      </c>
      <c r="D444" s="27" t="s">
        <v>326</v>
      </c>
    </row>
    <row r="445" spans="1:4" ht="33" customHeight="1" x14ac:dyDescent="0.25">
      <c r="A445" s="24" t="s">
        <v>246</v>
      </c>
      <c r="B445" s="25">
        <v>5432.46</v>
      </c>
      <c r="C445" s="26" t="s">
        <v>12</v>
      </c>
      <c r="D445" s="27" t="s">
        <v>326</v>
      </c>
    </row>
    <row r="446" spans="1:4" ht="33" customHeight="1" x14ac:dyDescent="0.25">
      <c r="A446" s="24" t="s">
        <v>247</v>
      </c>
      <c r="B446" s="25">
        <v>12946.71</v>
      </c>
      <c r="C446" s="26" t="s">
        <v>12</v>
      </c>
      <c r="D446" s="27" t="s">
        <v>326</v>
      </c>
    </row>
    <row r="447" spans="1:4" ht="33" customHeight="1" x14ac:dyDescent="0.25">
      <c r="A447" s="24" t="s">
        <v>247</v>
      </c>
      <c r="B447" s="25">
        <v>400</v>
      </c>
      <c r="C447" s="26" t="s">
        <v>12</v>
      </c>
      <c r="D447" s="27" t="s">
        <v>327</v>
      </c>
    </row>
    <row r="448" spans="1:4" ht="33" customHeight="1" x14ac:dyDescent="0.25">
      <c r="A448" s="24" t="s">
        <v>248</v>
      </c>
      <c r="B448" s="25">
        <v>4289470</v>
      </c>
      <c r="C448" s="26" t="s">
        <v>12</v>
      </c>
      <c r="D448" s="27" t="s">
        <v>249</v>
      </c>
    </row>
    <row r="449" spans="1:4" ht="33" customHeight="1" x14ac:dyDescent="0.25">
      <c r="A449" s="24" t="s">
        <v>248</v>
      </c>
      <c r="B449" s="25">
        <v>13371.66</v>
      </c>
      <c r="C449" s="26" t="s">
        <v>12</v>
      </c>
      <c r="D449" s="27" t="s">
        <v>326</v>
      </c>
    </row>
    <row r="450" spans="1:4" ht="33" customHeight="1" x14ac:dyDescent="0.25">
      <c r="A450" s="24" t="s">
        <v>250</v>
      </c>
      <c r="B450" s="25">
        <v>18093.189999999999</v>
      </c>
      <c r="C450" s="26" t="s">
        <v>12</v>
      </c>
      <c r="D450" s="27" t="s">
        <v>326</v>
      </c>
    </row>
    <row r="451" spans="1:4" ht="33" customHeight="1" x14ac:dyDescent="0.25">
      <c r="A451" s="24" t="s">
        <v>250</v>
      </c>
      <c r="B451" s="25">
        <v>9934.68</v>
      </c>
      <c r="C451" s="26" t="s">
        <v>12</v>
      </c>
      <c r="D451" s="37" t="s">
        <v>27</v>
      </c>
    </row>
    <row r="452" spans="1:4" ht="33" customHeight="1" x14ac:dyDescent="0.25">
      <c r="A452" s="24" t="s">
        <v>251</v>
      </c>
      <c r="B452" s="25">
        <v>1000</v>
      </c>
      <c r="C452" s="26" t="s">
        <v>12</v>
      </c>
      <c r="D452" s="27" t="s">
        <v>328</v>
      </c>
    </row>
    <row r="453" spans="1:4" ht="33" customHeight="1" x14ac:dyDescent="0.25">
      <c r="A453" s="24" t="s">
        <v>252</v>
      </c>
      <c r="B453" s="25">
        <v>22197.78</v>
      </c>
      <c r="C453" s="26" t="s">
        <v>12</v>
      </c>
      <c r="D453" s="27" t="s">
        <v>326</v>
      </c>
    </row>
    <row r="454" spans="1:4" ht="33" customHeight="1" x14ac:dyDescent="0.25">
      <c r="A454" s="24" t="s">
        <v>252</v>
      </c>
      <c r="B454" s="25">
        <v>12232.28</v>
      </c>
      <c r="C454" s="26" t="s">
        <v>12</v>
      </c>
      <c r="D454" s="27" t="s">
        <v>326</v>
      </c>
    </row>
    <row r="455" spans="1:4" ht="33" customHeight="1" x14ac:dyDescent="0.25">
      <c r="A455" s="24" t="s">
        <v>252</v>
      </c>
      <c r="B455" s="25">
        <v>22458.29</v>
      </c>
      <c r="C455" s="26" t="s">
        <v>12</v>
      </c>
      <c r="D455" s="27" t="s">
        <v>326</v>
      </c>
    </row>
    <row r="456" spans="1:4" ht="33" customHeight="1" x14ac:dyDescent="0.25">
      <c r="A456" s="24" t="s">
        <v>253</v>
      </c>
      <c r="B456" s="25">
        <v>13250000</v>
      </c>
      <c r="C456" s="26" t="s">
        <v>24</v>
      </c>
      <c r="D456" s="27" t="s">
        <v>109</v>
      </c>
    </row>
    <row r="457" spans="1:4" ht="33" customHeight="1" x14ac:dyDescent="0.25">
      <c r="A457" s="24" t="s">
        <v>253</v>
      </c>
      <c r="B457" s="25">
        <v>22052.79</v>
      </c>
      <c r="C457" s="26" t="s">
        <v>12</v>
      </c>
      <c r="D457" s="27" t="s">
        <v>326</v>
      </c>
    </row>
    <row r="458" spans="1:4" ht="33" customHeight="1" x14ac:dyDescent="0.25">
      <c r="A458" s="24" t="s">
        <v>254</v>
      </c>
      <c r="B458" s="25">
        <v>200000</v>
      </c>
      <c r="C458" s="26" t="s">
        <v>24</v>
      </c>
      <c r="D458" s="27" t="s">
        <v>25</v>
      </c>
    </row>
    <row r="459" spans="1:4" ht="33" customHeight="1" x14ac:dyDescent="0.25">
      <c r="A459" s="24" t="s">
        <v>254</v>
      </c>
      <c r="B459" s="25">
        <v>16342.37</v>
      </c>
      <c r="C459" s="26" t="s">
        <v>12</v>
      </c>
      <c r="D459" s="27" t="s">
        <v>326</v>
      </c>
    </row>
    <row r="460" spans="1:4" ht="33" customHeight="1" x14ac:dyDescent="0.25">
      <c r="A460" s="24" t="s">
        <v>255</v>
      </c>
      <c r="B460" s="25">
        <v>60629.71</v>
      </c>
      <c r="C460" s="26" t="s">
        <v>12</v>
      </c>
      <c r="D460" s="27" t="s">
        <v>326</v>
      </c>
    </row>
    <row r="461" spans="1:4" ht="33" customHeight="1" x14ac:dyDescent="0.25">
      <c r="A461" s="24" t="s">
        <v>256</v>
      </c>
      <c r="B461" s="25">
        <v>3155.88</v>
      </c>
      <c r="C461" s="26" t="s">
        <v>12</v>
      </c>
      <c r="D461" s="37" t="s">
        <v>27</v>
      </c>
    </row>
    <row r="462" spans="1:4" ht="33" customHeight="1" x14ac:dyDescent="0.25">
      <c r="A462" s="24" t="s">
        <v>256</v>
      </c>
      <c r="B462" s="25">
        <v>28809.79</v>
      </c>
      <c r="C462" s="26" t="s">
        <v>12</v>
      </c>
      <c r="D462" s="27" t="s">
        <v>326</v>
      </c>
    </row>
    <row r="463" spans="1:4" ht="33" customHeight="1" x14ac:dyDescent="0.25">
      <c r="A463" s="24" t="s">
        <v>257</v>
      </c>
      <c r="B463" s="25">
        <v>2858.44</v>
      </c>
      <c r="C463" s="26" t="s">
        <v>12</v>
      </c>
      <c r="D463" s="27" t="s">
        <v>327</v>
      </c>
    </row>
    <row r="464" spans="1:4" ht="33" customHeight="1" x14ac:dyDescent="0.25">
      <c r="A464" s="24" t="s">
        <v>257</v>
      </c>
      <c r="B464" s="25">
        <v>39962.720000000001</v>
      </c>
      <c r="C464" s="26" t="s">
        <v>12</v>
      </c>
      <c r="D464" s="27" t="s">
        <v>326</v>
      </c>
    </row>
    <row r="465" spans="1:4" ht="33" customHeight="1" x14ac:dyDescent="0.25">
      <c r="A465" s="24" t="s">
        <v>257</v>
      </c>
      <c r="B465" s="25">
        <v>9554.0400000000009</v>
      </c>
      <c r="C465" s="26" t="s">
        <v>12</v>
      </c>
      <c r="D465" s="27" t="s">
        <v>326</v>
      </c>
    </row>
    <row r="466" spans="1:4" ht="33" customHeight="1" x14ac:dyDescent="0.25">
      <c r="A466" s="24" t="s">
        <v>257</v>
      </c>
      <c r="B466" s="25">
        <v>5241.2299999999996</v>
      </c>
      <c r="C466" s="26" t="s">
        <v>12</v>
      </c>
      <c r="D466" s="27" t="s">
        <v>326</v>
      </c>
    </row>
    <row r="467" spans="1:4" ht="33" customHeight="1" x14ac:dyDescent="0.25">
      <c r="A467" s="24" t="s">
        <v>258</v>
      </c>
      <c r="B467" s="25">
        <v>16271.21</v>
      </c>
      <c r="C467" s="26" t="s">
        <v>12</v>
      </c>
      <c r="D467" s="27" t="s">
        <v>326</v>
      </c>
    </row>
    <row r="468" spans="1:4" ht="33" customHeight="1" x14ac:dyDescent="0.25">
      <c r="A468" s="24" t="s">
        <v>259</v>
      </c>
      <c r="B468" s="25">
        <v>19283.07</v>
      </c>
      <c r="C468" s="26" t="s">
        <v>12</v>
      </c>
      <c r="D468" s="27" t="s">
        <v>326</v>
      </c>
    </row>
    <row r="469" spans="1:4" ht="33" customHeight="1" x14ac:dyDescent="0.25">
      <c r="A469" s="24" t="s">
        <v>260</v>
      </c>
      <c r="B469" s="25">
        <v>10663.36</v>
      </c>
      <c r="C469" s="26" t="s">
        <v>12</v>
      </c>
      <c r="D469" s="27" t="s">
        <v>326</v>
      </c>
    </row>
    <row r="470" spans="1:4" ht="33" customHeight="1" x14ac:dyDescent="0.25">
      <c r="A470" s="24" t="s">
        <v>260</v>
      </c>
      <c r="B470" s="25">
        <v>2000</v>
      </c>
      <c r="C470" s="26" t="s">
        <v>12</v>
      </c>
      <c r="D470" s="27" t="s">
        <v>327</v>
      </c>
    </row>
    <row r="471" spans="1:4" ht="33" customHeight="1" x14ac:dyDescent="0.25">
      <c r="A471" s="24" t="s">
        <v>261</v>
      </c>
      <c r="B471" s="25">
        <v>3700</v>
      </c>
      <c r="C471" s="26" t="s">
        <v>12</v>
      </c>
      <c r="D471" s="37" t="s">
        <v>27</v>
      </c>
    </row>
    <row r="472" spans="1:4" ht="33" customHeight="1" x14ac:dyDescent="0.25">
      <c r="A472" s="24" t="s">
        <v>261</v>
      </c>
      <c r="B472" s="25">
        <v>11958.8</v>
      </c>
      <c r="C472" s="26" t="s">
        <v>12</v>
      </c>
      <c r="D472" s="27" t="s">
        <v>326</v>
      </c>
    </row>
    <row r="473" spans="1:4" ht="33" customHeight="1" x14ac:dyDescent="0.25">
      <c r="A473" s="51">
        <v>44514</v>
      </c>
      <c r="B473" s="25">
        <v>628669.01</v>
      </c>
      <c r="C473" s="26" t="s">
        <v>24</v>
      </c>
      <c r="D473" s="27" t="s">
        <v>85</v>
      </c>
    </row>
    <row r="474" spans="1:4" ht="33" customHeight="1" x14ac:dyDescent="0.25">
      <c r="A474" s="24" t="s">
        <v>262</v>
      </c>
      <c r="B474" s="25">
        <v>20289.509999999998</v>
      </c>
      <c r="C474" s="26" t="s">
        <v>12</v>
      </c>
      <c r="D474" s="27" t="s">
        <v>326</v>
      </c>
    </row>
    <row r="475" spans="1:4" ht="33" customHeight="1" x14ac:dyDescent="0.25">
      <c r="A475" s="24" t="s">
        <v>262</v>
      </c>
      <c r="B475" s="25">
        <v>5899.41</v>
      </c>
      <c r="C475" s="26" t="s">
        <v>12</v>
      </c>
      <c r="D475" s="27" t="s">
        <v>326</v>
      </c>
    </row>
    <row r="476" spans="1:4" ht="33" customHeight="1" x14ac:dyDescent="0.25">
      <c r="A476" s="24" t="s">
        <v>262</v>
      </c>
      <c r="B476" s="25">
        <v>53034.7</v>
      </c>
      <c r="C476" s="26" t="s">
        <v>12</v>
      </c>
      <c r="D476" s="27" t="s">
        <v>326</v>
      </c>
    </row>
    <row r="477" spans="1:4" ht="33" customHeight="1" x14ac:dyDescent="0.25">
      <c r="A477" s="24" t="s">
        <v>262</v>
      </c>
      <c r="B477" s="25">
        <v>1000</v>
      </c>
      <c r="C477" s="26" t="s">
        <v>12</v>
      </c>
      <c r="D477" s="27" t="s">
        <v>327</v>
      </c>
    </row>
    <row r="478" spans="1:4" ht="33" customHeight="1" x14ac:dyDescent="0.25">
      <c r="A478" s="24" t="s">
        <v>263</v>
      </c>
      <c r="B478" s="25">
        <v>7634.24</v>
      </c>
      <c r="C478" s="26" t="s">
        <v>12</v>
      </c>
      <c r="D478" s="27" t="s">
        <v>326</v>
      </c>
    </row>
    <row r="479" spans="1:4" ht="33" customHeight="1" x14ac:dyDescent="0.25">
      <c r="A479" s="24" t="s">
        <v>264</v>
      </c>
      <c r="B479" s="25">
        <v>17489.91</v>
      </c>
      <c r="C479" s="26" t="s">
        <v>12</v>
      </c>
      <c r="D479" s="27" t="s">
        <v>326</v>
      </c>
    </row>
    <row r="480" spans="1:4" ht="33" customHeight="1" x14ac:dyDescent="0.25">
      <c r="A480" s="24" t="s">
        <v>265</v>
      </c>
      <c r="B480" s="25">
        <v>39760</v>
      </c>
      <c r="C480" s="26" t="s">
        <v>12</v>
      </c>
      <c r="D480" s="27" t="s">
        <v>328</v>
      </c>
    </row>
    <row r="481" spans="1:4" ht="33" customHeight="1" x14ac:dyDescent="0.25">
      <c r="A481" s="24" t="s">
        <v>265</v>
      </c>
      <c r="B481" s="25">
        <v>16638.169999999998</v>
      </c>
      <c r="C481" s="26" t="s">
        <v>12</v>
      </c>
      <c r="D481" s="27" t="s">
        <v>326</v>
      </c>
    </row>
    <row r="482" spans="1:4" ht="33" customHeight="1" x14ac:dyDescent="0.25">
      <c r="A482" s="24" t="s">
        <v>266</v>
      </c>
      <c r="B482" s="25">
        <v>14611.54</v>
      </c>
      <c r="C482" s="26" t="s">
        <v>12</v>
      </c>
      <c r="D482" s="27" t="s">
        <v>326</v>
      </c>
    </row>
    <row r="483" spans="1:4" ht="33" customHeight="1" x14ac:dyDescent="0.25">
      <c r="A483" s="24" t="s">
        <v>266</v>
      </c>
      <c r="B483" s="25">
        <v>5040</v>
      </c>
      <c r="C483" s="26" t="s">
        <v>12</v>
      </c>
      <c r="D483" s="37" t="s">
        <v>27</v>
      </c>
    </row>
    <row r="484" spans="1:4" ht="33" customHeight="1" x14ac:dyDescent="0.25">
      <c r="A484" s="24" t="s">
        <v>267</v>
      </c>
      <c r="B484" s="25">
        <v>30013</v>
      </c>
      <c r="C484" s="26" t="s">
        <v>12</v>
      </c>
      <c r="D484" s="27" t="s">
        <v>326</v>
      </c>
    </row>
    <row r="485" spans="1:4" ht="33" customHeight="1" x14ac:dyDescent="0.25">
      <c r="A485" s="24" t="s">
        <v>267</v>
      </c>
      <c r="B485" s="25">
        <v>14569.92</v>
      </c>
      <c r="C485" s="26" t="s">
        <v>12</v>
      </c>
      <c r="D485" s="27" t="s">
        <v>326</v>
      </c>
    </row>
    <row r="486" spans="1:4" ht="33" customHeight="1" x14ac:dyDescent="0.25">
      <c r="A486" s="24" t="s">
        <v>267</v>
      </c>
      <c r="B486" s="25">
        <v>18388.16</v>
      </c>
      <c r="C486" s="26" t="s">
        <v>12</v>
      </c>
      <c r="D486" s="27" t="s">
        <v>326</v>
      </c>
    </row>
    <row r="487" spans="1:4" ht="33" customHeight="1" x14ac:dyDescent="0.25">
      <c r="A487" s="24" t="s">
        <v>268</v>
      </c>
      <c r="B487" s="25">
        <v>13900.32</v>
      </c>
      <c r="C487" s="26" t="s">
        <v>12</v>
      </c>
      <c r="D487" s="27" t="s">
        <v>326</v>
      </c>
    </row>
    <row r="488" spans="1:4" ht="33" customHeight="1" x14ac:dyDescent="0.25">
      <c r="A488" s="24" t="s">
        <v>269</v>
      </c>
      <c r="B488" s="25">
        <v>11013.9</v>
      </c>
      <c r="C488" s="26" t="s">
        <v>12</v>
      </c>
      <c r="D488" s="27" t="s">
        <v>326</v>
      </c>
    </row>
    <row r="489" spans="1:4" ht="33" customHeight="1" x14ac:dyDescent="0.25">
      <c r="A489" s="24" t="s">
        <v>270</v>
      </c>
      <c r="B489" s="25">
        <v>17058.29</v>
      </c>
      <c r="C489" s="26" t="s">
        <v>12</v>
      </c>
      <c r="D489" s="27" t="s">
        <v>326</v>
      </c>
    </row>
    <row r="490" spans="1:4" ht="33" customHeight="1" x14ac:dyDescent="0.25">
      <c r="A490" s="24" t="s">
        <v>271</v>
      </c>
      <c r="B490" s="25">
        <v>4100</v>
      </c>
      <c r="C490" s="26" t="s">
        <v>12</v>
      </c>
      <c r="D490" s="37" t="s">
        <v>27</v>
      </c>
    </row>
    <row r="491" spans="1:4" ht="33" customHeight="1" x14ac:dyDescent="0.25">
      <c r="A491" s="24" t="s">
        <v>271</v>
      </c>
      <c r="B491" s="25">
        <v>14943.51</v>
      </c>
      <c r="C491" s="26" t="s">
        <v>12</v>
      </c>
      <c r="D491" s="27" t="s">
        <v>326</v>
      </c>
    </row>
    <row r="492" spans="1:4" ht="33" customHeight="1" x14ac:dyDescent="0.25">
      <c r="A492" s="24" t="s">
        <v>272</v>
      </c>
      <c r="B492" s="25">
        <v>47446.64</v>
      </c>
      <c r="C492" s="26" t="s">
        <v>12</v>
      </c>
      <c r="D492" s="27" t="s">
        <v>326</v>
      </c>
    </row>
    <row r="493" spans="1:4" ht="33" customHeight="1" x14ac:dyDescent="0.25">
      <c r="A493" s="24" t="s">
        <v>272</v>
      </c>
      <c r="B493" s="25">
        <v>8305.17</v>
      </c>
      <c r="C493" s="26" t="s">
        <v>12</v>
      </c>
      <c r="D493" s="27" t="s">
        <v>326</v>
      </c>
    </row>
    <row r="494" spans="1:4" ht="33" customHeight="1" x14ac:dyDescent="0.25">
      <c r="A494" s="24" t="s">
        <v>272</v>
      </c>
      <c r="B494" s="25">
        <v>9175.08</v>
      </c>
      <c r="C494" s="26" t="s">
        <v>12</v>
      </c>
      <c r="D494" s="27" t="s">
        <v>326</v>
      </c>
    </row>
    <row r="495" spans="1:4" ht="33" customHeight="1" x14ac:dyDescent="0.25">
      <c r="A495" s="24" t="s">
        <v>273</v>
      </c>
      <c r="B495" s="25">
        <v>5171.4799999999996</v>
      </c>
      <c r="C495" s="26" t="s">
        <v>12</v>
      </c>
      <c r="D495" s="27" t="s">
        <v>326</v>
      </c>
    </row>
    <row r="496" spans="1:4" ht="33" customHeight="1" x14ac:dyDescent="0.25">
      <c r="A496" s="24" t="s">
        <v>274</v>
      </c>
      <c r="B496" s="25">
        <v>10014</v>
      </c>
      <c r="C496" s="26" t="s">
        <v>12</v>
      </c>
      <c r="D496" s="27" t="s">
        <v>326</v>
      </c>
    </row>
    <row r="497" spans="1:4" ht="33" customHeight="1" x14ac:dyDescent="0.25">
      <c r="A497" s="24" t="s">
        <v>274</v>
      </c>
      <c r="B497" s="25">
        <v>28558.14</v>
      </c>
      <c r="C497" s="26" t="s">
        <v>12</v>
      </c>
      <c r="D497" s="27" t="s">
        <v>326</v>
      </c>
    </row>
    <row r="498" spans="1:4" ht="33" customHeight="1" x14ac:dyDescent="0.25">
      <c r="A498" s="24" t="s">
        <v>275</v>
      </c>
      <c r="B498" s="25">
        <v>7906.21</v>
      </c>
      <c r="C498" s="26" t="s">
        <v>12</v>
      </c>
      <c r="D498" s="27" t="s">
        <v>326</v>
      </c>
    </row>
    <row r="499" spans="1:4" ht="33" customHeight="1" x14ac:dyDescent="0.25">
      <c r="A499" s="24" t="s">
        <v>275</v>
      </c>
      <c r="B499" s="25">
        <v>7205.61</v>
      </c>
      <c r="C499" s="26" t="s">
        <v>12</v>
      </c>
      <c r="D499" s="37" t="s">
        <v>27</v>
      </c>
    </row>
    <row r="500" spans="1:4" ht="33" customHeight="1" x14ac:dyDescent="0.25">
      <c r="A500" s="24" t="s">
        <v>276</v>
      </c>
      <c r="B500" s="25">
        <v>50770.92</v>
      </c>
      <c r="C500" s="26" t="s">
        <v>12</v>
      </c>
      <c r="D500" s="27" t="s">
        <v>326</v>
      </c>
    </row>
    <row r="501" spans="1:4" ht="33" customHeight="1" x14ac:dyDescent="0.25">
      <c r="A501" s="24" t="s">
        <v>276</v>
      </c>
      <c r="B501" s="25">
        <v>59121.09</v>
      </c>
      <c r="C501" s="26" t="s">
        <v>12</v>
      </c>
      <c r="D501" s="27" t="s">
        <v>326</v>
      </c>
    </row>
    <row r="502" spans="1:4" ht="33" customHeight="1" x14ac:dyDescent="0.25">
      <c r="A502" s="24" t="s">
        <v>276</v>
      </c>
      <c r="B502" s="25">
        <v>8054.69</v>
      </c>
      <c r="C502" s="26" t="s">
        <v>12</v>
      </c>
      <c r="D502" s="27" t="s">
        <v>326</v>
      </c>
    </row>
    <row r="503" spans="1:4" ht="33" customHeight="1" x14ac:dyDescent="0.25">
      <c r="A503" s="24" t="s">
        <v>276</v>
      </c>
      <c r="B503" s="25">
        <v>4500</v>
      </c>
      <c r="C503" s="26" t="s">
        <v>12</v>
      </c>
      <c r="D503" s="27" t="s">
        <v>327</v>
      </c>
    </row>
    <row r="504" spans="1:4" ht="33" customHeight="1" x14ac:dyDescent="0.25">
      <c r="A504" s="24" t="s">
        <v>277</v>
      </c>
      <c r="B504" s="25">
        <v>200000</v>
      </c>
      <c r="C504" s="26" t="s">
        <v>24</v>
      </c>
      <c r="D504" s="27" t="s">
        <v>25</v>
      </c>
    </row>
    <row r="505" spans="1:4" ht="33" customHeight="1" x14ac:dyDescent="0.25">
      <c r="A505" s="24" t="s">
        <v>277</v>
      </c>
      <c r="B505" s="25">
        <v>11750000</v>
      </c>
      <c r="C505" s="26" t="s">
        <v>24</v>
      </c>
      <c r="D505" s="27" t="s">
        <v>109</v>
      </c>
    </row>
    <row r="506" spans="1:4" ht="33" customHeight="1" x14ac:dyDescent="0.25">
      <c r="A506" s="24" t="s">
        <v>277</v>
      </c>
      <c r="B506" s="25">
        <v>34153.58</v>
      </c>
      <c r="C506" s="26" t="s">
        <v>12</v>
      </c>
      <c r="D506" s="27" t="s">
        <v>326</v>
      </c>
    </row>
    <row r="507" spans="1:4" ht="33" customHeight="1" x14ac:dyDescent="0.25">
      <c r="A507" s="24" t="s">
        <v>278</v>
      </c>
      <c r="B507" s="25">
        <v>7159.2</v>
      </c>
      <c r="C507" s="26" t="s">
        <v>12</v>
      </c>
      <c r="D507" s="27" t="s">
        <v>326</v>
      </c>
    </row>
    <row r="508" spans="1:4" ht="33" customHeight="1" x14ac:dyDescent="0.25">
      <c r="A508" s="24" t="s">
        <v>279</v>
      </c>
      <c r="B508" s="25">
        <v>58125.7</v>
      </c>
      <c r="C508" s="26" t="s">
        <v>12</v>
      </c>
      <c r="D508" s="27" t="s">
        <v>326</v>
      </c>
    </row>
    <row r="509" spans="1:4" ht="33" customHeight="1" x14ac:dyDescent="0.25">
      <c r="A509" s="24" t="s">
        <v>279</v>
      </c>
      <c r="B509" s="25">
        <v>350000</v>
      </c>
      <c r="C509" s="26" t="s">
        <v>12</v>
      </c>
      <c r="D509" s="27" t="s">
        <v>280</v>
      </c>
    </row>
    <row r="510" spans="1:4" ht="33" customHeight="1" x14ac:dyDescent="0.25">
      <c r="A510" s="24" t="s">
        <v>281</v>
      </c>
      <c r="B510" s="25">
        <v>7505.25</v>
      </c>
      <c r="C510" s="26" t="s">
        <v>12</v>
      </c>
      <c r="D510" s="27" t="s">
        <v>326</v>
      </c>
    </row>
    <row r="511" spans="1:4" ht="33" customHeight="1" x14ac:dyDescent="0.25">
      <c r="A511" s="24" t="s">
        <v>281</v>
      </c>
      <c r="B511" s="25">
        <v>111158.48</v>
      </c>
      <c r="C511" s="26" t="s">
        <v>12</v>
      </c>
      <c r="D511" s="37" t="s">
        <v>27</v>
      </c>
    </row>
    <row r="512" spans="1:4" ht="33" customHeight="1" x14ac:dyDescent="0.25">
      <c r="A512" s="24" t="s">
        <v>282</v>
      </c>
      <c r="B512" s="25">
        <v>33414.839999999997</v>
      </c>
      <c r="C512" s="26" t="s">
        <v>12</v>
      </c>
      <c r="D512" s="27" t="s">
        <v>326</v>
      </c>
    </row>
    <row r="513" spans="1:4" ht="33" customHeight="1" x14ac:dyDescent="0.25">
      <c r="A513" s="24" t="s">
        <v>282</v>
      </c>
      <c r="B513" s="25">
        <v>15016.46</v>
      </c>
      <c r="C513" s="26" t="s">
        <v>12</v>
      </c>
      <c r="D513" s="27" t="s">
        <v>326</v>
      </c>
    </row>
    <row r="514" spans="1:4" ht="33" customHeight="1" x14ac:dyDescent="0.25">
      <c r="A514" s="24" t="s">
        <v>282</v>
      </c>
      <c r="B514" s="25">
        <v>22954.7</v>
      </c>
      <c r="C514" s="26" t="s">
        <v>12</v>
      </c>
      <c r="D514" s="27" t="s">
        <v>326</v>
      </c>
    </row>
    <row r="515" spans="1:4" ht="33" customHeight="1" x14ac:dyDescent="0.25">
      <c r="A515" s="24" t="s">
        <v>283</v>
      </c>
      <c r="B515" s="25">
        <v>4025.6</v>
      </c>
      <c r="C515" s="26" t="s">
        <v>12</v>
      </c>
      <c r="D515" s="27" t="s">
        <v>326</v>
      </c>
    </row>
    <row r="516" spans="1:4" ht="33" customHeight="1" x14ac:dyDescent="0.25">
      <c r="A516" s="24" t="s">
        <v>284</v>
      </c>
      <c r="B516" s="25">
        <v>18969.099999999999</v>
      </c>
      <c r="C516" s="26" t="s">
        <v>12</v>
      </c>
      <c r="D516" s="27" t="s">
        <v>326</v>
      </c>
    </row>
    <row r="517" spans="1:4" ht="33" customHeight="1" x14ac:dyDescent="0.25">
      <c r="A517" s="24" t="s">
        <v>285</v>
      </c>
      <c r="B517" s="25">
        <v>14910</v>
      </c>
      <c r="C517" s="26" t="s">
        <v>12</v>
      </c>
      <c r="D517" s="27" t="s">
        <v>328</v>
      </c>
    </row>
    <row r="518" spans="1:4" ht="33" customHeight="1" x14ac:dyDescent="0.25">
      <c r="A518" s="24" t="s">
        <v>286</v>
      </c>
      <c r="B518" s="25">
        <v>11034.32</v>
      </c>
      <c r="C518" s="26" t="s">
        <v>12</v>
      </c>
      <c r="D518" s="27" t="s">
        <v>326</v>
      </c>
    </row>
    <row r="519" spans="1:4" ht="33" customHeight="1" x14ac:dyDescent="0.25">
      <c r="A519" s="24" t="s">
        <v>286</v>
      </c>
      <c r="B519" s="25">
        <v>30506.95</v>
      </c>
      <c r="C519" s="26" t="s">
        <v>12</v>
      </c>
      <c r="D519" s="27" t="s">
        <v>326</v>
      </c>
    </row>
    <row r="520" spans="1:4" ht="33" customHeight="1" x14ac:dyDescent="0.25">
      <c r="A520" s="24" t="s">
        <v>286</v>
      </c>
      <c r="B520" s="25">
        <v>26530.880000000001</v>
      </c>
      <c r="C520" s="26" t="s">
        <v>12</v>
      </c>
      <c r="D520" s="27" t="s">
        <v>326</v>
      </c>
    </row>
    <row r="521" spans="1:4" ht="33" customHeight="1" x14ac:dyDescent="0.25">
      <c r="A521" s="24" t="s">
        <v>286</v>
      </c>
      <c r="B521" s="25">
        <v>7758.72</v>
      </c>
      <c r="C521" s="26" t="s">
        <v>12</v>
      </c>
      <c r="D521" s="27" t="s">
        <v>326</v>
      </c>
    </row>
    <row r="522" spans="1:4" ht="33" customHeight="1" x14ac:dyDescent="0.25">
      <c r="A522" s="24" t="s">
        <v>286</v>
      </c>
      <c r="B522" s="25">
        <v>23339.67</v>
      </c>
      <c r="C522" s="26" t="s">
        <v>12</v>
      </c>
      <c r="D522" s="27" t="s">
        <v>326</v>
      </c>
    </row>
    <row r="523" spans="1:4" ht="33" customHeight="1" x14ac:dyDescent="0.25">
      <c r="A523" s="24" t="s">
        <v>286</v>
      </c>
      <c r="B523" s="25">
        <v>33300</v>
      </c>
      <c r="C523" s="26" t="s">
        <v>12</v>
      </c>
      <c r="D523" s="37" t="s">
        <v>27</v>
      </c>
    </row>
    <row r="524" spans="1:4" ht="33" customHeight="1" x14ac:dyDescent="0.25">
      <c r="A524" s="24" t="s">
        <v>287</v>
      </c>
      <c r="B524" s="25">
        <v>23210.68</v>
      </c>
      <c r="C524" s="26" t="s">
        <v>12</v>
      </c>
      <c r="D524" s="27" t="s">
        <v>326</v>
      </c>
    </row>
    <row r="525" spans="1:4" ht="33" customHeight="1" x14ac:dyDescent="0.25">
      <c r="A525" s="24" t="s">
        <v>288</v>
      </c>
      <c r="B525" s="25">
        <v>7350.26</v>
      </c>
      <c r="C525" s="26" t="s">
        <v>12</v>
      </c>
      <c r="D525" s="27" t="s">
        <v>326</v>
      </c>
    </row>
    <row r="526" spans="1:4" ht="33" customHeight="1" x14ac:dyDescent="0.25">
      <c r="A526" s="24" t="s">
        <v>289</v>
      </c>
      <c r="B526" s="25">
        <v>2000000</v>
      </c>
      <c r="C526" s="26" t="s">
        <v>24</v>
      </c>
      <c r="D526" s="27" t="s">
        <v>290</v>
      </c>
    </row>
    <row r="527" spans="1:4" ht="33" customHeight="1" x14ac:dyDescent="0.25">
      <c r="A527" s="24" t="s">
        <v>289</v>
      </c>
      <c r="B527" s="25">
        <v>18049.189999999999</v>
      </c>
      <c r="C527" s="26" t="s">
        <v>12</v>
      </c>
      <c r="D527" s="27" t="s">
        <v>326</v>
      </c>
    </row>
    <row r="528" spans="1:4" ht="33" customHeight="1" x14ac:dyDescent="0.25">
      <c r="A528" s="24" t="s">
        <v>289</v>
      </c>
      <c r="B528" s="25">
        <v>154005</v>
      </c>
      <c r="C528" s="26" t="s">
        <v>12</v>
      </c>
      <c r="D528" s="27" t="s">
        <v>328</v>
      </c>
    </row>
    <row r="529" spans="1:4" ht="33" customHeight="1" x14ac:dyDescent="0.25">
      <c r="A529" s="24" t="s">
        <v>291</v>
      </c>
      <c r="B529" s="25">
        <v>48165.18</v>
      </c>
      <c r="C529" s="26" t="s">
        <v>12</v>
      </c>
      <c r="D529" s="27" t="s">
        <v>326</v>
      </c>
    </row>
    <row r="530" spans="1:4" ht="33" customHeight="1" x14ac:dyDescent="0.25">
      <c r="A530" s="24" t="s">
        <v>291</v>
      </c>
      <c r="B530" s="25">
        <v>50156.38</v>
      </c>
      <c r="C530" s="26" t="s">
        <v>12</v>
      </c>
      <c r="D530" s="37" t="s">
        <v>27</v>
      </c>
    </row>
    <row r="531" spans="1:4" ht="33" customHeight="1" x14ac:dyDescent="0.25">
      <c r="A531" s="24" t="s">
        <v>292</v>
      </c>
      <c r="B531" s="25">
        <v>600000</v>
      </c>
      <c r="C531" s="26" t="s">
        <v>24</v>
      </c>
      <c r="D531" s="47" t="s">
        <v>293</v>
      </c>
    </row>
    <row r="532" spans="1:4" ht="33" customHeight="1" x14ac:dyDescent="0.25">
      <c r="A532" s="24" t="s">
        <v>292</v>
      </c>
      <c r="B532" s="25">
        <v>35799.93</v>
      </c>
      <c r="C532" s="26" t="s">
        <v>12</v>
      </c>
      <c r="D532" s="27" t="s">
        <v>326</v>
      </c>
    </row>
    <row r="533" spans="1:4" ht="33" customHeight="1" x14ac:dyDescent="0.25">
      <c r="A533" s="24" t="s">
        <v>292</v>
      </c>
      <c r="B533" s="25">
        <v>5231.4799999999996</v>
      </c>
      <c r="C533" s="26" t="s">
        <v>12</v>
      </c>
      <c r="D533" s="27" t="s">
        <v>326</v>
      </c>
    </row>
    <row r="534" spans="1:4" ht="33" customHeight="1" x14ac:dyDescent="0.25">
      <c r="A534" s="24" t="s">
        <v>292</v>
      </c>
      <c r="B534" s="25">
        <v>14934.51</v>
      </c>
      <c r="C534" s="26" t="s">
        <v>12</v>
      </c>
      <c r="D534" s="27" t="s">
        <v>326</v>
      </c>
    </row>
    <row r="535" spans="1:4" ht="33" customHeight="1" x14ac:dyDescent="0.25">
      <c r="A535" s="24" t="s">
        <v>292</v>
      </c>
      <c r="B535" s="25">
        <v>500</v>
      </c>
      <c r="C535" s="26" t="s">
        <v>12</v>
      </c>
      <c r="D535" s="27" t="s">
        <v>327</v>
      </c>
    </row>
    <row r="536" spans="1:4" ht="33" customHeight="1" x14ac:dyDescent="0.25">
      <c r="A536" s="24" t="s">
        <v>294</v>
      </c>
      <c r="B536" s="25">
        <v>40166.519999999997</v>
      </c>
      <c r="C536" s="26" t="s">
        <v>12</v>
      </c>
      <c r="D536" s="27" t="s">
        <v>326</v>
      </c>
    </row>
    <row r="537" spans="1:4" ht="33" customHeight="1" x14ac:dyDescent="0.25">
      <c r="A537" s="24" t="s">
        <v>294</v>
      </c>
      <c r="B537" s="25">
        <v>3080</v>
      </c>
      <c r="C537" s="26" t="s">
        <v>12</v>
      </c>
      <c r="D537" s="27" t="s">
        <v>328</v>
      </c>
    </row>
    <row r="538" spans="1:4" ht="33" customHeight="1" x14ac:dyDescent="0.25">
      <c r="A538" s="24" t="s">
        <v>295</v>
      </c>
      <c r="B538" s="25">
        <v>39842.22</v>
      </c>
      <c r="C538" s="26" t="s">
        <v>12</v>
      </c>
      <c r="D538" s="27" t="s">
        <v>326</v>
      </c>
    </row>
    <row r="539" spans="1:4" ht="33" customHeight="1" x14ac:dyDescent="0.25">
      <c r="A539" s="24" t="s">
        <v>296</v>
      </c>
      <c r="B539" s="25">
        <v>11655.83</v>
      </c>
      <c r="C539" s="26" t="s">
        <v>12</v>
      </c>
      <c r="D539" s="27" t="s">
        <v>326</v>
      </c>
    </row>
    <row r="540" spans="1:4" ht="33" customHeight="1" x14ac:dyDescent="0.25">
      <c r="A540" s="24" t="s">
        <v>297</v>
      </c>
      <c r="B540" s="25">
        <v>46439.86</v>
      </c>
      <c r="C540" s="26" t="s">
        <v>12</v>
      </c>
      <c r="D540" s="27" t="s">
        <v>326</v>
      </c>
    </row>
    <row r="541" spans="1:4" ht="33" customHeight="1" x14ac:dyDescent="0.25">
      <c r="A541" s="24" t="s">
        <v>297</v>
      </c>
      <c r="B541" s="25">
        <v>4011</v>
      </c>
      <c r="C541" s="26" t="s">
        <v>12</v>
      </c>
      <c r="D541" s="37" t="s">
        <v>27</v>
      </c>
    </row>
    <row r="542" spans="1:4" ht="33" customHeight="1" x14ac:dyDescent="0.25">
      <c r="A542" s="24" t="s">
        <v>297</v>
      </c>
      <c r="B542" s="55">
        <v>656825.94999999995</v>
      </c>
      <c r="C542" s="56" t="s">
        <v>24</v>
      </c>
      <c r="D542" s="57" t="s">
        <v>298</v>
      </c>
    </row>
    <row r="543" spans="1:4" ht="33" customHeight="1" x14ac:dyDescent="0.25">
      <c r="A543" s="51">
        <v>44561</v>
      </c>
      <c r="B543" s="55">
        <v>330026.82</v>
      </c>
      <c r="C543" s="57" t="s">
        <v>299</v>
      </c>
      <c r="D543" s="57" t="s">
        <v>299</v>
      </c>
    </row>
    <row r="544" spans="1:4" ht="33" customHeight="1" x14ac:dyDescent="0.25">
      <c r="A544" s="51">
        <v>44561</v>
      </c>
      <c r="B544" s="55">
        <v>21400</v>
      </c>
      <c r="C544" s="57" t="s">
        <v>300</v>
      </c>
      <c r="D544" s="57" t="s">
        <v>300</v>
      </c>
    </row>
    <row r="545" spans="1:7" ht="33" customHeight="1" x14ac:dyDescent="0.25">
      <c r="A545" s="51">
        <v>44561</v>
      </c>
      <c r="B545" s="55">
        <v>96001.69</v>
      </c>
      <c r="C545" s="56" t="s">
        <v>301</v>
      </c>
      <c r="D545" s="56" t="s">
        <v>301</v>
      </c>
    </row>
    <row r="546" spans="1:7" ht="33" customHeight="1" x14ac:dyDescent="0.25">
      <c r="A546" s="58"/>
      <c r="B546" s="59">
        <f>SUM(B11:B545)</f>
        <v>309421871.81000006</v>
      </c>
      <c r="C546" s="60"/>
      <c r="D546" s="57"/>
    </row>
    <row r="547" spans="1:7" ht="33" customHeight="1" x14ac:dyDescent="0.25">
      <c r="A547" s="61"/>
      <c r="B547" s="62">
        <f>B10+B546-I26+'Учредит.взносы 2021'!B13-'Учредит.взносы 2021'!I23</f>
        <v>157081080.00000006</v>
      </c>
      <c r="C547" s="63" t="s">
        <v>302</v>
      </c>
      <c r="D547" s="64"/>
    </row>
    <row r="548" spans="1:7" ht="33" customHeight="1" x14ac:dyDescent="0.25">
      <c r="C548" s="65"/>
      <c r="D548" s="6"/>
    </row>
    <row r="549" spans="1:7" ht="33" customHeight="1" x14ac:dyDescent="0.25">
      <c r="D549" s="65"/>
      <c r="G549" s="66"/>
    </row>
    <row r="550" spans="1:7" ht="33" customHeight="1" x14ac:dyDescent="0.25">
      <c r="C550" s="65"/>
      <c r="D550" s="65"/>
    </row>
    <row r="551" spans="1:7" ht="33" customHeight="1" x14ac:dyDescent="0.25">
      <c r="C551" s="65"/>
      <c r="D551" s="65"/>
    </row>
    <row r="552" spans="1:7" ht="33" customHeight="1" x14ac:dyDescent="0.25"/>
    <row r="553" spans="1:7" ht="33" customHeight="1" x14ac:dyDescent="0.25"/>
    <row r="554" spans="1:7" ht="33" customHeight="1" x14ac:dyDescent="0.25"/>
    <row r="555" spans="1:7" ht="33" customHeight="1" x14ac:dyDescent="0.25"/>
    <row r="556" spans="1:7" ht="33" customHeight="1" x14ac:dyDescent="0.25"/>
    <row r="557" spans="1:7" ht="33" customHeight="1" x14ac:dyDescent="0.25"/>
    <row r="558" spans="1:7" ht="33" customHeight="1" x14ac:dyDescent="0.25"/>
    <row r="559" spans="1:7" ht="33" customHeight="1" x14ac:dyDescent="0.25"/>
    <row r="560" spans="1:7" ht="33" customHeight="1" x14ac:dyDescent="0.25"/>
    <row r="561" ht="33" customHeight="1" x14ac:dyDescent="0.25"/>
    <row r="562" ht="33" customHeight="1" x14ac:dyDescent="0.25"/>
    <row r="563" ht="33" customHeight="1" x14ac:dyDescent="0.25"/>
    <row r="564" ht="33" customHeight="1" x14ac:dyDescent="0.25"/>
    <row r="565" ht="33" customHeight="1" x14ac:dyDescent="0.25"/>
    <row r="566" ht="33" customHeight="1" x14ac:dyDescent="0.25"/>
    <row r="567" ht="33" customHeight="1" x14ac:dyDescent="0.25"/>
    <row r="568" ht="33" customHeight="1" x14ac:dyDescent="0.25"/>
    <row r="569" ht="33" customHeight="1" x14ac:dyDescent="0.25"/>
    <row r="570" ht="33" customHeight="1" x14ac:dyDescent="0.25"/>
    <row r="571" ht="33" customHeight="1" x14ac:dyDescent="0.25"/>
    <row r="572" ht="33" customHeight="1" x14ac:dyDescent="0.25"/>
    <row r="573" ht="33" customHeight="1" x14ac:dyDescent="0.25"/>
    <row r="574" ht="33" customHeight="1" x14ac:dyDescent="0.25"/>
    <row r="575" ht="33" customHeight="1" x14ac:dyDescent="0.25"/>
    <row r="576" ht="33" customHeight="1" x14ac:dyDescent="0.25"/>
    <row r="577" ht="33" customHeight="1" x14ac:dyDescent="0.25"/>
    <row r="578" ht="33" customHeight="1" x14ac:dyDescent="0.25"/>
    <row r="579" ht="33" customHeight="1" x14ac:dyDescent="0.25"/>
    <row r="580" ht="33" customHeight="1" x14ac:dyDescent="0.25"/>
    <row r="581" ht="33" customHeight="1" x14ac:dyDescent="0.25"/>
    <row r="582" ht="33" customHeight="1" x14ac:dyDescent="0.25"/>
    <row r="583" ht="33" customHeight="1" x14ac:dyDescent="0.25"/>
    <row r="584" ht="33" customHeight="1" x14ac:dyDescent="0.25"/>
    <row r="585" ht="33" customHeight="1" x14ac:dyDescent="0.25"/>
    <row r="586" ht="33" customHeight="1" x14ac:dyDescent="0.25"/>
    <row r="587" ht="33" customHeight="1" x14ac:dyDescent="0.25"/>
    <row r="588" ht="33" customHeight="1" x14ac:dyDescent="0.25"/>
    <row r="589" ht="33" customHeight="1" x14ac:dyDescent="0.25"/>
    <row r="590" ht="33" customHeight="1" x14ac:dyDescent="0.25"/>
    <row r="591" ht="33" customHeight="1" x14ac:dyDescent="0.25"/>
    <row r="592" ht="33" customHeight="1" x14ac:dyDescent="0.25"/>
    <row r="593" ht="33" customHeight="1" x14ac:dyDescent="0.25"/>
    <row r="594" ht="33" customHeight="1" x14ac:dyDescent="0.25"/>
    <row r="595" ht="33" customHeight="1" x14ac:dyDescent="0.25"/>
    <row r="596" ht="33" customHeight="1" x14ac:dyDescent="0.25"/>
    <row r="597" ht="33" customHeight="1" x14ac:dyDescent="0.25"/>
    <row r="598" ht="33" customHeight="1" x14ac:dyDescent="0.25"/>
    <row r="599" ht="33" customHeight="1" x14ac:dyDescent="0.25"/>
    <row r="600" ht="33" customHeight="1" x14ac:dyDescent="0.25"/>
    <row r="601" ht="33" customHeight="1" x14ac:dyDescent="0.25"/>
    <row r="602" ht="33" customHeight="1" x14ac:dyDescent="0.25"/>
    <row r="603" ht="33" customHeight="1" x14ac:dyDescent="0.25"/>
    <row r="604" ht="33" customHeight="1" x14ac:dyDescent="0.25"/>
    <row r="605" ht="33" customHeight="1" x14ac:dyDescent="0.25"/>
    <row r="606" ht="33" customHeight="1" x14ac:dyDescent="0.25"/>
    <row r="607" ht="33" customHeight="1" x14ac:dyDescent="0.25"/>
    <row r="608" ht="33" customHeight="1" x14ac:dyDescent="0.25"/>
    <row r="609" ht="33" customHeight="1" x14ac:dyDescent="0.25"/>
    <row r="610" ht="33" customHeight="1" x14ac:dyDescent="0.25"/>
    <row r="611" ht="33" customHeight="1" x14ac:dyDescent="0.25"/>
    <row r="612" ht="33" customHeight="1" x14ac:dyDescent="0.25"/>
    <row r="613" ht="33" customHeight="1" x14ac:dyDescent="0.25"/>
    <row r="614" ht="33" customHeight="1" x14ac:dyDescent="0.25"/>
    <row r="615" ht="33" customHeight="1" x14ac:dyDescent="0.25"/>
    <row r="616" ht="33" customHeight="1" x14ac:dyDescent="0.25"/>
    <row r="617" ht="33" customHeight="1" x14ac:dyDescent="0.25"/>
    <row r="618" ht="33" customHeight="1" x14ac:dyDescent="0.25"/>
    <row r="619" ht="33" customHeight="1" x14ac:dyDescent="0.25"/>
    <row r="620" ht="33" customHeight="1" x14ac:dyDescent="0.25"/>
    <row r="621" ht="33" customHeight="1" x14ac:dyDescent="0.25"/>
    <row r="622" ht="33" customHeight="1" x14ac:dyDescent="0.25"/>
    <row r="623" ht="33" customHeight="1" x14ac:dyDescent="0.25"/>
    <row r="624" ht="33" customHeight="1" x14ac:dyDescent="0.25"/>
    <row r="625" ht="33" customHeight="1" x14ac:dyDescent="0.25"/>
    <row r="626" ht="33" customHeight="1" x14ac:dyDescent="0.25"/>
    <row r="627" ht="33" customHeight="1" x14ac:dyDescent="0.25"/>
    <row r="628" ht="33" customHeight="1" x14ac:dyDescent="0.25"/>
    <row r="629" ht="33" customHeight="1" x14ac:dyDescent="0.25"/>
    <row r="630" ht="33" customHeight="1" x14ac:dyDescent="0.25"/>
    <row r="631" ht="33" customHeight="1" x14ac:dyDescent="0.25"/>
    <row r="632" ht="33" customHeight="1" x14ac:dyDescent="0.25"/>
    <row r="633" ht="33" customHeight="1" x14ac:dyDescent="0.25"/>
    <row r="634" ht="33" customHeight="1" x14ac:dyDescent="0.25"/>
    <row r="635" ht="33" customHeight="1" x14ac:dyDescent="0.25"/>
    <row r="636" ht="33" customHeight="1" x14ac:dyDescent="0.25"/>
    <row r="637" ht="33" customHeight="1" x14ac:dyDescent="0.25"/>
    <row r="638" ht="33" customHeight="1" x14ac:dyDescent="0.25"/>
    <row r="639" ht="33" customHeight="1" x14ac:dyDescent="0.25"/>
    <row r="640" ht="33" customHeight="1" x14ac:dyDescent="0.25"/>
    <row r="641" ht="33" customHeight="1" x14ac:dyDescent="0.25"/>
    <row r="642" ht="33" customHeight="1" x14ac:dyDescent="0.25"/>
    <row r="643" ht="33" customHeight="1" x14ac:dyDescent="0.25"/>
    <row r="644" ht="33" customHeight="1" x14ac:dyDescent="0.25"/>
    <row r="645" ht="33" customHeight="1" x14ac:dyDescent="0.25"/>
    <row r="646" ht="33" customHeight="1" x14ac:dyDescent="0.25"/>
    <row r="647" ht="33" customHeight="1" x14ac:dyDescent="0.25"/>
    <row r="648" ht="33" customHeight="1" x14ac:dyDescent="0.25"/>
    <row r="649" ht="33" customHeight="1" x14ac:dyDescent="0.25"/>
    <row r="650" ht="33" customHeight="1" x14ac:dyDescent="0.25"/>
    <row r="651" ht="33" customHeight="1" x14ac:dyDescent="0.25"/>
    <row r="652" ht="33" customHeight="1" x14ac:dyDescent="0.25"/>
    <row r="653" ht="33" customHeight="1" x14ac:dyDescent="0.25"/>
    <row r="654" ht="33" customHeight="1" x14ac:dyDescent="0.25"/>
    <row r="655" ht="33" customHeight="1" x14ac:dyDescent="0.25"/>
    <row r="656" ht="33" customHeight="1" x14ac:dyDescent="0.25"/>
    <row r="657" ht="33" customHeight="1" x14ac:dyDescent="0.25"/>
    <row r="658" ht="33" customHeight="1" x14ac:dyDescent="0.25"/>
    <row r="659" ht="33" customHeight="1" x14ac:dyDescent="0.25"/>
    <row r="660" ht="33" customHeight="1" x14ac:dyDescent="0.25"/>
    <row r="661" ht="33" customHeight="1" x14ac:dyDescent="0.25"/>
    <row r="662" ht="33" customHeight="1" x14ac:dyDescent="0.25"/>
    <row r="663" ht="33" customHeight="1" x14ac:dyDescent="0.25"/>
    <row r="664" ht="33" customHeight="1" x14ac:dyDescent="0.25"/>
    <row r="665" ht="33" customHeight="1" x14ac:dyDescent="0.25"/>
    <row r="666" ht="33" customHeight="1" x14ac:dyDescent="0.25"/>
    <row r="667" ht="33" customHeight="1" x14ac:dyDescent="0.25"/>
    <row r="668" ht="33" customHeight="1" x14ac:dyDescent="0.25"/>
    <row r="669" ht="33" customHeight="1" x14ac:dyDescent="0.25"/>
    <row r="670" ht="33" customHeight="1" x14ac:dyDescent="0.25"/>
    <row r="671" ht="33" customHeight="1" x14ac:dyDescent="0.25"/>
    <row r="672" ht="33" customHeight="1" x14ac:dyDescent="0.25"/>
    <row r="673" ht="33" customHeight="1" x14ac:dyDescent="0.25"/>
    <row r="674" ht="33" customHeight="1" x14ac:dyDescent="0.25"/>
    <row r="675" ht="33" customHeight="1" x14ac:dyDescent="0.25"/>
    <row r="676" ht="33" customHeight="1" x14ac:dyDescent="0.25"/>
    <row r="677" ht="33" customHeight="1" x14ac:dyDescent="0.25"/>
    <row r="678" ht="33" customHeight="1" x14ac:dyDescent="0.25"/>
    <row r="679" ht="33" customHeight="1" x14ac:dyDescent="0.25"/>
    <row r="680" ht="33" customHeight="1" x14ac:dyDescent="0.25"/>
    <row r="681" ht="33" customHeight="1" x14ac:dyDescent="0.25"/>
    <row r="682" ht="33" customHeight="1" x14ac:dyDescent="0.25"/>
    <row r="683" ht="33" customHeight="1" x14ac:dyDescent="0.25"/>
    <row r="684" ht="33" customHeight="1" x14ac:dyDescent="0.25"/>
    <row r="685" ht="33" customHeight="1" x14ac:dyDescent="0.25"/>
    <row r="686" ht="33" customHeight="1" x14ac:dyDescent="0.25"/>
    <row r="687" ht="33" customHeight="1" x14ac:dyDescent="0.25"/>
    <row r="688" ht="33" customHeight="1" x14ac:dyDescent="0.25"/>
    <row r="689" ht="33" customHeight="1" x14ac:dyDescent="0.25"/>
    <row r="690" ht="33" customHeight="1" x14ac:dyDescent="0.25"/>
    <row r="691" ht="33" customHeight="1" x14ac:dyDescent="0.25"/>
    <row r="692" ht="33" customHeight="1" x14ac:dyDescent="0.25"/>
    <row r="693" ht="33" customHeight="1" x14ac:dyDescent="0.25"/>
    <row r="694" ht="33" customHeight="1" x14ac:dyDescent="0.25"/>
    <row r="695" ht="33" customHeight="1" x14ac:dyDescent="0.25"/>
    <row r="696" ht="33" customHeight="1" x14ac:dyDescent="0.25"/>
    <row r="697" ht="33" customHeight="1" x14ac:dyDescent="0.25"/>
    <row r="698" ht="33" customHeight="1" x14ac:dyDescent="0.25"/>
    <row r="699" ht="33" customHeight="1" x14ac:dyDescent="0.25"/>
    <row r="700" ht="33" customHeight="1" x14ac:dyDescent="0.25"/>
    <row r="701" ht="33" customHeight="1" x14ac:dyDescent="0.25"/>
    <row r="702" ht="33" customHeight="1" x14ac:dyDescent="0.25"/>
    <row r="703" ht="33" customHeight="1" x14ac:dyDescent="0.25"/>
    <row r="704" ht="33" customHeight="1" x14ac:dyDescent="0.25"/>
    <row r="705" ht="33" customHeight="1" x14ac:dyDescent="0.25"/>
    <row r="706" ht="33" customHeight="1" x14ac:dyDescent="0.25"/>
    <row r="707" ht="33" customHeight="1" x14ac:dyDescent="0.25"/>
    <row r="708" ht="33" customHeight="1" x14ac:dyDescent="0.25"/>
    <row r="709" ht="33" customHeight="1" x14ac:dyDescent="0.25"/>
    <row r="710" ht="33" customHeight="1" x14ac:dyDescent="0.25"/>
    <row r="711" ht="33" customHeight="1" x14ac:dyDescent="0.25"/>
    <row r="712" ht="33" customHeight="1" x14ac:dyDescent="0.25"/>
    <row r="713" ht="33" customHeight="1" x14ac:dyDescent="0.25"/>
    <row r="714" ht="33" customHeight="1" x14ac:dyDescent="0.25"/>
    <row r="715" ht="33" customHeight="1" x14ac:dyDescent="0.25"/>
    <row r="716" ht="33" customHeight="1" x14ac:dyDescent="0.25"/>
    <row r="717" ht="33" customHeight="1" x14ac:dyDescent="0.25"/>
    <row r="718" ht="33" customHeight="1" x14ac:dyDescent="0.25"/>
    <row r="719" ht="33" customHeight="1" x14ac:dyDescent="0.25"/>
    <row r="720" ht="33" customHeight="1" x14ac:dyDescent="0.25"/>
    <row r="721" ht="33" customHeight="1" x14ac:dyDescent="0.25"/>
    <row r="722" ht="33" customHeight="1" x14ac:dyDescent="0.25"/>
    <row r="723" ht="33" customHeight="1" x14ac:dyDescent="0.25"/>
    <row r="724" ht="33" customHeight="1" x14ac:dyDescent="0.25"/>
    <row r="725" ht="33" customHeight="1" x14ac:dyDescent="0.25"/>
    <row r="726" ht="33" customHeight="1" x14ac:dyDescent="0.25"/>
    <row r="727" ht="33" customHeight="1" x14ac:dyDescent="0.25"/>
    <row r="728" ht="33" customHeight="1" x14ac:dyDescent="0.25"/>
    <row r="729" ht="33" customHeight="1" x14ac:dyDescent="0.25"/>
    <row r="730" ht="33" customHeight="1" x14ac:dyDescent="0.25"/>
    <row r="731" ht="33" customHeight="1" x14ac:dyDescent="0.25"/>
    <row r="732" ht="33" customHeight="1" x14ac:dyDescent="0.25"/>
    <row r="733" ht="33" customHeight="1" x14ac:dyDescent="0.25"/>
    <row r="734" ht="33" customHeight="1" x14ac:dyDescent="0.25"/>
    <row r="735" ht="33" customHeight="1" x14ac:dyDescent="0.25"/>
    <row r="736" ht="33" customHeight="1" x14ac:dyDescent="0.25"/>
    <row r="737" ht="33" customHeight="1" x14ac:dyDescent="0.25"/>
    <row r="738" ht="33" customHeight="1" x14ac:dyDescent="0.25"/>
    <row r="739" ht="33" customHeight="1" x14ac:dyDescent="0.25"/>
    <row r="740" ht="33" customHeight="1" x14ac:dyDescent="0.25"/>
    <row r="741" ht="33" customHeight="1" x14ac:dyDescent="0.25"/>
    <row r="742" ht="33" customHeight="1" x14ac:dyDescent="0.25"/>
    <row r="743" ht="33" customHeight="1" x14ac:dyDescent="0.25"/>
    <row r="744" ht="33" customHeight="1" x14ac:dyDescent="0.25"/>
    <row r="745" ht="33" customHeight="1" x14ac:dyDescent="0.25"/>
    <row r="746" ht="33" customHeight="1" x14ac:dyDescent="0.25"/>
    <row r="747" ht="33" customHeight="1" x14ac:dyDescent="0.25"/>
    <row r="748" ht="33" customHeight="1" x14ac:dyDescent="0.25"/>
    <row r="749" ht="33" customHeight="1" x14ac:dyDescent="0.25"/>
    <row r="750" ht="33" customHeight="1" x14ac:dyDescent="0.25"/>
    <row r="751" ht="33" customHeight="1" x14ac:dyDescent="0.25"/>
    <row r="752" ht="33" customHeight="1" x14ac:dyDescent="0.25"/>
    <row r="753" ht="33" customHeight="1" x14ac:dyDescent="0.25"/>
    <row r="754" ht="33" customHeight="1" x14ac:dyDescent="0.25"/>
    <row r="755" ht="33" customHeight="1" x14ac:dyDescent="0.25"/>
    <row r="756" ht="33" customHeight="1" x14ac:dyDescent="0.25"/>
    <row r="757" ht="33" customHeight="1" x14ac:dyDescent="0.25"/>
    <row r="758" ht="33" customHeight="1" x14ac:dyDescent="0.25"/>
    <row r="759" ht="33" customHeight="1" x14ac:dyDescent="0.25"/>
    <row r="760" ht="33" customHeight="1" x14ac:dyDescent="0.25"/>
    <row r="761" ht="33" customHeight="1" x14ac:dyDescent="0.25"/>
    <row r="762" ht="33" customHeight="1" x14ac:dyDescent="0.25"/>
    <row r="763" ht="33" customHeight="1" x14ac:dyDescent="0.25"/>
    <row r="764" ht="33" customHeight="1" x14ac:dyDescent="0.25"/>
    <row r="765" ht="33" customHeight="1" x14ac:dyDescent="0.25"/>
    <row r="766" ht="33" customHeight="1" x14ac:dyDescent="0.25"/>
    <row r="767" ht="33" customHeight="1" x14ac:dyDescent="0.25"/>
    <row r="768" ht="33" customHeight="1" x14ac:dyDescent="0.25"/>
    <row r="769" ht="33" customHeight="1" x14ac:dyDescent="0.25"/>
    <row r="770" ht="33" customHeight="1" x14ac:dyDescent="0.25"/>
    <row r="771" ht="33" customHeight="1" x14ac:dyDescent="0.25"/>
    <row r="772" ht="33" customHeight="1" x14ac:dyDescent="0.25"/>
    <row r="773" ht="33" customHeight="1" x14ac:dyDescent="0.25"/>
    <row r="774" ht="33" customHeight="1" x14ac:dyDescent="0.25"/>
    <row r="775" ht="33" customHeight="1" x14ac:dyDescent="0.25"/>
    <row r="776" ht="33" customHeight="1" x14ac:dyDescent="0.25"/>
    <row r="777" ht="33" customHeight="1" x14ac:dyDescent="0.25"/>
    <row r="778" ht="33" customHeight="1" x14ac:dyDescent="0.25"/>
    <row r="779" ht="33" customHeight="1" x14ac:dyDescent="0.25"/>
    <row r="780" ht="33" customHeight="1" x14ac:dyDescent="0.25"/>
    <row r="781" ht="33" customHeight="1" x14ac:dyDescent="0.25"/>
    <row r="782" ht="33" customHeight="1" x14ac:dyDescent="0.25"/>
    <row r="783" ht="33" customHeight="1" x14ac:dyDescent="0.25"/>
    <row r="784" ht="33" customHeight="1" x14ac:dyDescent="0.25"/>
    <row r="785" ht="33" customHeight="1" x14ac:dyDescent="0.25"/>
    <row r="786" ht="33" customHeight="1" x14ac:dyDescent="0.25"/>
    <row r="787" ht="33" customHeight="1" x14ac:dyDescent="0.25"/>
    <row r="788" ht="33" customHeight="1" x14ac:dyDescent="0.25"/>
    <row r="789" ht="33" customHeight="1" x14ac:dyDescent="0.25"/>
    <row r="790" ht="33" customHeight="1" x14ac:dyDescent="0.25"/>
    <row r="791" ht="33" customHeight="1" x14ac:dyDescent="0.25"/>
    <row r="792" ht="33" customHeight="1" x14ac:dyDescent="0.25"/>
    <row r="793" ht="33" customHeight="1" x14ac:dyDescent="0.25"/>
    <row r="794" ht="33" customHeight="1" x14ac:dyDescent="0.25"/>
    <row r="795" ht="33" customHeight="1" x14ac:dyDescent="0.25"/>
    <row r="796" ht="33" customHeight="1" x14ac:dyDescent="0.25"/>
    <row r="797" ht="33" customHeight="1" x14ac:dyDescent="0.25"/>
    <row r="798" ht="33" customHeight="1" x14ac:dyDescent="0.25"/>
    <row r="799" ht="33" customHeight="1" x14ac:dyDescent="0.25"/>
    <row r="800" ht="33" customHeight="1" x14ac:dyDescent="0.25"/>
    <row r="801" ht="33" customHeight="1" x14ac:dyDescent="0.25"/>
    <row r="802" ht="33" customHeight="1" x14ac:dyDescent="0.25"/>
    <row r="803" ht="33" customHeight="1" x14ac:dyDescent="0.25"/>
    <row r="804" ht="33" customHeight="1" x14ac:dyDescent="0.25"/>
    <row r="805" ht="33" customHeight="1" x14ac:dyDescent="0.25"/>
    <row r="806" ht="33" customHeight="1" x14ac:dyDescent="0.25"/>
    <row r="807" ht="33" customHeight="1" x14ac:dyDescent="0.25"/>
    <row r="808" ht="33" customHeight="1" x14ac:dyDescent="0.25"/>
    <row r="809" ht="33" customHeight="1" x14ac:dyDescent="0.25"/>
    <row r="810" ht="33" customHeight="1" x14ac:dyDescent="0.25"/>
    <row r="811" ht="33" customHeight="1" x14ac:dyDescent="0.25"/>
    <row r="812" ht="33" customHeight="1" x14ac:dyDescent="0.25"/>
    <row r="813" ht="33" customHeight="1" x14ac:dyDescent="0.25"/>
    <row r="814" ht="33" customHeight="1" x14ac:dyDescent="0.25"/>
    <row r="815" ht="33" customHeight="1" x14ac:dyDescent="0.25"/>
    <row r="816" ht="33" customHeight="1" x14ac:dyDescent="0.25"/>
    <row r="817" ht="33" customHeight="1" x14ac:dyDescent="0.25"/>
    <row r="818" ht="33" customHeight="1" x14ac:dyDescent="0.25"/>
    <row r="819" ht="33" customHeight="1" x14ac:dyDescent="0.25"/>
    <row r="820" ht="33" customHeight="1" x14ac:dyDescent="0.25"/>
    <row r="821" ht="33" customHeight="1" x14ac:dyDescent="0.25"/>
    <row r="822" ht="33" customHeight="1" x14ac:dyDescent="0.25"/>
    <row r="823" ht="33" customHeight="1" x14ac:dyDescent="0.25"/>
    <row r="824" ht="33" customHeight="1" x14ac:dyDescent="0.25"/>
    <row r="825" ht="33" customHeight="1" x14ac:dyDescent="0.25"/>
    <row r="826" ht="33" customHeight="1" x14ac:dyDescent="0.25"/>
    <row r="827" ht="33" customHeight="1" x14ac:dyDescent="0.25"/>
    <row r="828" ht="33" customHeight="1" x14ac:dyDescent="0.25"/>
    <row r="829" ht="33" customHeight="1" x14ac:dyDescent="0.25"/>
    <row r="830" ht="33" customHeight="1" x14ac:dyDescent="0.25"/>
    <row r="831" ht="33" customHeight="1" x14ac:dyDescent="0.25"/>
    <row r="832" ht="33" customHeight="1" x14ac:dyDescent="0.25"/>
    <row r="833" ht="33" customHeight="1" x14ac:dyDescent="0.25"/>
    <row r="834" ht="33" customHeight="1" x14ac:dyDescent="0.25"/>
    <row r="835" ht="33" customHeight="1" x14ac:dyDescent="0.25"/>
    <row r="836" ht="33" customHeight="1" x14ac:dyDescent="0.25"/>
    <row r="837" ht="33" customHeight="1" x14ac:dyDescent="0.25"/>
    <row r="838" ht="33" customHeight="1" x14ac:dyDescent="0.25"/>
    <row r="839" ht="33" customHeight="1" x14ac:dyDescent="0.25"/>
    <row r="840" ht="33" customHeight="1" x14ac:dyDescent="0.25"/>
    <row r="841" ht="33" customHeight="1" x14ac:dyDescent="0.25"/>
    <row r="842" ht="33" customHeight="1" x14ac:dyDescent="0.25"/>
    <row r="843" ht="33" customHeight="1" x14ac:dyDescent="0.25"/>
    <row r="844" ht="33" customHeight="1" x14ac:dyDescent="0.25"/>
    <row r="845" ht="33" customHeight="1" x14ac:dyDescent="0.25"/>
    <row r="846" ht="33" customHeight="1" x14ac:dyDescent="0.25"/>
    <row r="847" ht="33" customHeight="1" x14ac:dyDescent="0.25"/>
    <row r="848" ht="33" customHeight="1" x14ac:dyDescent="0.25"/>
    <row r="849" ht="33" customHeight="1" x14ac:dyDescent="0.25"/>
    <row r="850" ht="33" customHeight="1" x14ac:dyDescent="0.25"/>
    <row r="851" ht="33" customHeight="1" x14ac:dyDescent="0.25"/>
    <row r="852" ht="33" customHeight="1" x14ac:dyDescent="0.25"/>
    <row r="853" ht="33" customHeight="1" x14ac:dyDescent="0.25"/>
    <row r="854" ht="33" customHeight="1" x14ac:dyDescent="0.25"/>
    <row r="855" ht="33" customHeight="1" x14ac:dyDescent="0.25"/>
    <row r="856" ht="33" customHeight="1" x14ac:dyDescent="0.25"/>
    <row r="857" ht="33" customHeight="1" x14ac:dyDescent="0.25"/>
    <row r="858" ht="33" customHeight="1" x14ac:dyDescent="0.25"/>
    <row r="859" ht="33" customHeight="1" x14ac:dyDescent="0.25"/>
    <row r="860" ht="33" customHeight="1" x14ac:dyDescent="0.25"/>
    <row r="861" ht="33" customHeight="1" x14ac:dyDescent="0.25"/>
    <row r="862" ht="33" customHeight="1" x14ac:dyDescent="0.25"/>
    <row r="863" ht="33" customHeight="1" x14ac:dyDescent="0.25"/>
    <row r="864" ht="33" customHeight="1" x14ac:dyDescent="0.25"/>
    <row r="865" ht="33" customHeight="1" x14ac:dyDescent="0.25"/>
    <row r="866" ht="33" customHeight="1" x14ac:dyDescent="0.25"/>
    <row r="867" ht="33" customHeight="1" x14ac:dyDescent="0.25"/>
    <row r="868" ht="33" customHeight="1" x14ac:dyDescent="0.25"/>
    <row r="869" ht="33" customHeight="1" x14ac:dyDescent="0.25"/>
    <row r="870" ht="33" customHeight="1" x14ac:dyDescent="0.25"/>
    <row r="871" ht="33" customHeight="1" x14ac:dyDescent="0.25"/>
    <row r="872" ht="33" customHeight="1" x14ac:dyDescent="0.25"/>
    <row r="873" ht="33" customHeight="1" x14ac:dyDescent="0.25"/>
    <row r="874" ht="33" customHeight="1" x14ac:dyDescent="0.25"/>
    <row r="875" ht="33" customHeight="1" x14ac:dyDescent="0.25"/>
    <row r="876" ht="33" customHeight="1" x14ac:dyDescent="0.25"/>
    <row r="877" ht="33" customHeight="1" x14ac:dyDescent="0.25"/>
    <row r="878" ht="33" customHeight="1" x14ac:dyDescent="0.25"/>
    <row r="879" ht="33" customHeight="1" x14ac:dyDescent="0.25"/>
    <row r="880" ht="33" customHeight="1" x14ac:dyDescent="0.25"/>
    <row r="881" ht="33" customHeight="1" x14ac:dyDescent="0.25"/>
    <row r="882" ht="33" customHeight="1" x14ac:dyDescent="0.25"/>
    <row r="883" ht="33" customHeight="1" x14ac:dyDescent="0.25"/>
    <row r="884" ht="33" customHeight="1" x14ac:dyDescent="0.25"/>
    <row r="885" ht="33" customHeight="1" x14ac:dyDescent="0.25"/>
    <row r="886" ht="33" customHeight="1" x14ac:dyDescent="0.25"/>
    <row r="887" ht="33" customHeight="1" x14ac:dyDescent="0.25"/>
    <row r="888" ht="33" customHeight="1" x14ac:dyDescent="0.25"/>
    <row r="889" ht="33" customHeight="1" x14ac:dyDescent="0.25"/>
    <row r="890" ht="33" customHeight="1" x14ac:dyDescent="0.25"/>
    <row r="891" ht="33" customHeight="1" x14ac:dyDescent="0.25"/>
    <row r="892" ht="33" customHeight="1" x14ac:dyDescent="0.25"/>
    <row r="893" ht="33" customHeight="1" x14ac:dyDescent="0.25"/>
    <row r="894" ht="33" customHeight="1" x14ac:dyDescent="0.25"/>
    <row r="895" ht="33" customHeight="1" x14ac:dyDescent="0.25"/>
    <row r="896" ht="33" customHeight="1" x14ac:dyDescent="0.25"/>
    <row r="897" ht="33" customHeight="1" x14ac:dyDescent="0.25"/>
    <row r="898" ht="33" customHeight="1" x14ac:dyDescent="0.25"/>
    <row r="899" ht="33" customHeight="1" x14ac:dyDescent="0.25"/>
    <row r="900" ht="33" customHeight="1" x14ac:dyDescent="0.25"/>
    <row r="901" ht="33" customHeight="1" x14ac:dyDescent="0.25"/>
    <row r="902" ht="33" customHeight="1" x14ac:dyDescent="0.25"/>
    <row r="903" ht="33" customHeight="1" x14ac:dyDescent="0.25"/>
    <row r="904" ht="33" customHeight="1" x14ac:dyDescent="0.25"/>
    <row r="905" ht="33" customHeight="1" x14ac:dyDescent="0.25"/>
    <row r="906" ht="33" customHeight="1" x14ac:dyDescent="0.25"/>
    <row r="907" ht="33" customHeight="1" x14ac:dyDescent="0.25"/>
    <row r="908" ht="33" customHeight="1" x14ac:dyDescent="0.25"/>
    <row r="909" ht="33" customHeight="1" x14ac:dyDescent="0.25"/>
    <row r="910" ht="33" customHeight="1" x14ac:dyDescent="0.25"/>
    <row r="911" ht="33" customHeight="1" x14ac:dyDescent="0.25"/>
    <row r="912" ht="33" customHeight="1" x14ac:dyDescent="0.25"/>
    <row r="913" ht="33" customHeight="1" x14ac:dyDescent="0.25"/>
    <row r="914" ht="33" customHeight="1" x14ac:dyDescent="0.25"/>
    <row r="915" ht="33" customHeight="1" x14ac:dyDescent="0.25"/>
    <row r="916" ht="33" customHeight="1" x14ac:dyDescent="0.25"/>
    <row r="917" ht="33" customHeight="1" x14ac:dyDescent="0.25"/>
    <row r="918" ht="33" customHeight="1" x14ac:dyDescent="0.25"/>
    <row r="919" ht="33" customHeight="1" x14ac:dyDescent="0.25"/>
    <row r="920" ht="33" customHeight="1" x14ac:dyDescent="0.25"/>
    <row r="921" ht="33" customHeight="1" x14ac:dyDescent="0.25"/>
    <row r="922" ht="33" customHeight="1" x14ac:dyDescent="0.25"/>
    <row r="923" ht="33" customHeight="1" x14ac:dyDescent="0.25"/>
    <row r="924" ht="33" customHeight="1" x14ac:dyDescent="0.25"/>
    <row r="925" ht="33" customHeight="1" x14ac:dyDescent="0.25"/>
    <row r="926" ht="33" customHeight="1" x14ac:dyDescent="0.25"/>
    <row r="927" ht="33" customHeight="1" x14ac:dyDescent="0.25"/>
    <row r="928" ht="33" customHeight="1" x14ac:dyDescent="0.25"/>
    <row r="929" ht="33" customHeight="1" x14ac:dyDescent="0.25"/>
    <row r="930" ht="33" customHeight="1" x14ac:dyDescent="0.25"/>
    <row r="931" ht="33" customHeight="1" x14ac:dyDescent="0.25"/>
    <row r="932" ht="33" customHeight="1" x14ac:dyDescent="0.25"/>
    <row r="933" ht="33" customHeight="1" x14ac:dyDescent="0.25"/>
    <row r="934" ht="33" customHeight="1" x14ac:dyDescent="0.25"/>
    <row r="935" ht="33" customHeight="1" x14ac:dyDescent="0.25"/>
    <row r="936" ht="33" customHeight="1" x14ac:dyDescent="0.25"/>
    <row r="937" ht="33" customHeight="1" x14ac:dyDescent="0.25"/>
    <row r="938" ht="33" customHeight="1" x14ac:dyDescent="0.25"/>
    <row r="939" ht="33" customHeight="1" x14ac:dyDescent="0.25"/>
    <row r="940" ht="33" customHeight="1" x14ac:dyDescent="0.25"/>
    <row r="941" ht="33" customHeight="1" x14ac:dyDescent="0.25"/>
    <row r="942" ht="33" customHeight="1" x14ac:dyDescent="0.25"/>
    <row r="943" ht="33" customHeight="1" x14ac:dyDescent="0.25"/>
    <row r="944" ht="33" customHeight="1" x14ac:dyDescent="0.25"/>
    <row r="945" ht="33" customHeight="1" x14ac:dyDescent="0.25"/>
    <row r="946" ht="33" customHeight="1" x14ac:dyDescent="0.25"/>
    <row r="947" ht="33" customHeight="1" x14ac:dyDescent="0.25"/>
    <row r="948" ht="33" customHeight="1" x14ac:dyDescent="0.25"/>
    <row r="949" ht="33" customHeight="1" x14ac:dyDescent="0.25"/>
    <row r="950" ht="33" customHeight="1" x14ac:dyDescent="0.25"/>
    <row r="951" ht="33" customHeight="1" x14ac:dyDescent="0.25"/>
    <row r="952" ht="33" customHeight="1" x14ac:dyDescent="0.25"/>
    <row r="953" ht="33" customHeight="1" x14ac:dyDescent="0.25"/>
    <row r="954" ht="33" customHeight="1" x14ac:dyDescent="0.25"/>
    <row r="955" ht="33" customHeight="1" x14ac:dyDescent="0.25"/>
    <row r="956" ht="33" customHeight="1" x14ac:dyDescent="0.25"/>
    <row r="957" ht="33" customHeight="1" x14ac:dyDescent="0.25"/>
    <row r="958" ht="33" customHeight="1" x14ac:dyDescent="0.25"/>
    <row r="959" ht="33" customHeight="1" x14ac:dyDescent="0.25"/>
    <row r="960" ht="33" customHeight="1" x14ac:dyDescent="0.25"/>
    <row r="961" ht="33" customHeight="1" x14ac:dyDescent="0.25"/>
    <row r="962" ht="33" customHeight="1" x14ac:dyDescent="0.25"/>
    <row r="963" ht="33" customHeight="1" x14ac:dyDescent="0.25"/>
    <row r="964" ht="33" customHeight="1" x14ac:dyDescent="0.25"/>
    <row r="965" ht="33" customHeight="1" x14ac:dyDescent="0.25"/>
    <row r="966" ht="33" customHeight="1" x14ac:dyDescent="0.25"/>
    <row r="967" ht="33" customHeight="1" x14ac:dyDescent="0.25"/>
    <row r="968" ht="33" customHeight="1" x14ac:dyDescent="0.25"/>
    <row r="969" ht="33" customHeight="1" x14ac:dyDescent="0.25"/>
    <row r="970" ht="33" customHeight="1" x14ac:dyDescent="0.25"/>
    <row r="971" ht="33" customHeight="1" x14ac:dyDescent="0.25"/>
    <row r="972" ht="33" customHeight="1" x14ac:dyDescent="0.25"/>
    <row r="973" ht="33" customHeight="1" x14ac:dyDescent="0.25"/>
    <row r="974" ht="33" customHeight="1" x14ac:dyDescent="0.25"/>
    <row r="975" ht="33" customHeight="1" x14ac:dyDescent="0.25"/>
    <row r="976" ht="33" customHeight="1" x14ac:dyDescent="0.25"/>
    <row r="977" ht="33" customHeight="1" x14ac:dyDescent="0.25"/>
    <row r="978" ht="33" customHeight="1" x14ac:dyDescent="0.25"/>
    <row r="979" ht="33" customHeight="1" x14ac:dyDescent="0.25"/>
    <row r="980" ht="33" customHeight="1" x14ac:dyDescent="0.25"/>
    <row r="981" ht="33" customHeight="1" x14ac:dyDescent="0.25"/>
    <row r="982" ht="33" customHeight="1" x14ac:dyDescent="0.25"/>
    <row r="983" ht="33" customHeight="1" x14ac:dyDescent="0.25"/>
    <row r="984" ht="33" customHeight="1" x14ac:dyDescent="0.25"/>
    <row r="985" ht="33" customHeight="1" x14ac:dyDescent="0.25"/>
    <row r="986" ht="33" customHeight="1" x14ac:dyDescent="0.25"/>
    <row r="987" ht="33" customHeight="1" x14ac:dyDescent="0.25"/>
    <row r="988" ht="33" customHeight="1" x14ac:dyDescent="0.25"/>
    <row r="989" ht="33" customHeight="1" x14ac:dyDescent="0.25"/>
    <row r="990" ht="33" customHeight="1" x14ac:dyDescent="0.25"/>
    <row r="991" ht="33" customHeight="1" x14ac:dyDescent="0.25"/>
    <row r="992" ht="33" customHeight="1" x14ac:dyDescent="0.25"/>
    <row r="993" ht="33" customHeight="1" x14ac:dyDescent="0.25"/>
    <row r="994" ht="33" customHeight="1" x14ac:dyDescent="0.25"/>
    <row r="995" ht="33" customHeight="1" x14ac:dyDescent="0.25"/>
    <row r="996" ht="33" customHeight="1" x14ac:dyDescent="0.25"/>
    <row r="997" ht="33" customHeight="1" x14ac:dyDescent="0.25"/>
    <row r="998" ht="33" customHeight="1" x14ac:dyDescent="0.25"/>
    <row r="999" ht="33" customHeight="1" x14ac:dyDescent="0.25"/>
    <row r="1000" ht="33" customHeight="1" x14ac:dyDescent="0.25"/>
    <row r="1001" ht="33" customHeight="1" x14ac:dyDescent="0.25"/>
    <row r="1002" ht="33" customHeight="1" x14ac:dyDescent="0.25"/>
    <row r="1003" ht="33" customHeight="1" x14ac:dyDescent="0.25"/>
    <row r="1004" ht="33" customHeight="1" x14ac:dyDescent="0.25"/>
    <row r="1005" ht="33" customHeight="1" x14ac:dyDescent="0.25"/>
    <row r="1006" ht="33" customHeight="1" x14ac:dyDescent="0.25"/>
    <row r="1007" ht="33" customHeight="1" x14ac:dyDescent="0.25"/>
    <row r="1008" ht="33" customHeight="1" x14ac:dyDescent="0.25"/>
    <row r="1009" ht="33" customHeight="1" x14ac:dyDescent="0.25"/>
    <row r="1010" ht="33" customHeight="1" x14ac:dyDescent="0.25"/>
    <row r="1011" ht="33" customHeight="1" x14ac:dyDescent="0.25"/>
    <row r="1012" ht="33" customHeight="1" x14ac:dyDescent="0.25"/>
    <row r="1013" ht="33" customHeight="1" x14ac:dyDescent="0.25"/>
    <row r="1014" ht="33" customHeight="1" x14ac:dyDescent="0.25"/>
    <row r="1015" ht="33" customHeight="1" x14ac:dyDescent="0.25"/>
    <row r="1016" ht="33" customHeight="1" x14ac:dyDescent="0.25"/>
    <row r="1017" ht="33" customHeight="1" x14ac:dyDescent="0.25"/>
    <row r="1018" ht="33" customHeight="1" x14ac:dyDescent="0.25"/>
    <row r="1019" ht="33" customHeight="1" x14ac:dyDescent="0.25"/>
    <row r="1020" ht="33" customHeight="1" x14ac:dyDescent="0.25"/>
    <row r="1021" ht="33" customHeight="1" x14ac:dyDescent="0.25"/>
    <row r="1022" ht="33" customHeight="1" x14ac:dyDescent="0.25"/>
    <row r="1023" ht="33" customHeight="1" x14ac:dyDescent="0.25"/>
    <row r="1024" ht="33" customHeight="1" x14ac:dyDescent="0.25"/>
    <row r="1025" ht="33" customHeight="1" x14ac:dyDescent="0.25"/>
    <row r="1026" ht="33" customHeight="1" x14ac:dyDescent="0.25"/>
    <row r="1027" ht="33" customHeight="1" x14ac:dyDescent="0.25"/>
    <row r="1028" ht="33" customHeight="1" x14ac:dyDescent="0.25"/>
    <row r="1029" ht="33" customHeight="1" x14ac:dyDescent="0.25"/>
    <row r="1030" ht="33" customHeight="1" x14ac:dyDescent="0.25"/>
    <row r="1031" ht="33" customHeight="1" x14ac:dyDescent="0.25"/>
    <row r="1032" ht="33" customHeight="1" x14ac:dyDescent="0.25"/>
    <row r="1033" ht="33" customHeight="1" x14ac:dyDescent="0.25"/>
    <row r="1034" ht="33" customHeight="1" x14ac:dyDescent="0.25"/>
    <row r="1035" ht="33" customHeight="1" x14ac:dyDescent="0.25"/>
    <row r="1036" ht="33" customHeight="1" x14ac:dyDescent="0.25"/>
    <row r="1037" ht="33" customHeight="1" x14ac:dyDescent="0.25"/>
    <row r="1038" ht="33" customHeight="1" x14ac:dyDescent="0.25"/>
    <row r="1039" ht="33" customHeight="1" x14ac:dyDescent="0.25"/>
    <row r="1040" ht="33" customHeight="1" x14ac:dyDescent="0.25"/>
    <row r="1041" ht="33" customHeight="1" x14ac:dyDescent="0.25"/>
    <row r="1042" ht="33" customHeight="1" x14ac:dyDescent="0.25"/>
    <row r="1043" ht="33" customHeight="1" x14ac:dyDescent="0.25"/>
    <row r="1044" ht="33" customHeight="1" x14ac:dyDescent="0.25"/>
    <row r="1045" ht="33" customHeight="1" x14ac:dyDescent="0.25"/>
    <row r="1046" ht="33" customHeight="1" x14ac:dyDescent="0.25"/>
    <row r="1047" ht="33" customHeight="1" x14ac:dyDescent="0.25"/>
    <row r="1048" ht="33" customHeight="1" x14ac:dyDescent="0.25"/>
    <row r="1049" ht="33" customHeight="1" x14ac:dyDescent="0.25"/>
    <row r="1050" ht="33" customHeight="1" x14ac:dyDescent="0.25"/>
    <row r="1051" ht="33" customHeight="1" x14ac:dyDescent="0.25"/>
    <row r="1052" ht="33" customHeight="1" x14ac:dyDescent="0.25"/>
    <row r="1053" ht="33" customHeight="1" x14ac:dyDescent="0.25"/>
    <row r="1054" ht="33" customHeight="1" x14ac:dyDescent="0.25"/>
    <row r="1055" ht="33" customHeight="1" x14ac:dyDescent="0.25"/>
    <row r="1056" ht="33" customHeight="1" x14ac:dyDescent="0.25"/>
    <row r="1057" ht="33" customHeight="1" x14ac:dyDescent="0.25"/>
    <row r="1058" ht="33" customHeight="1" x14ac:dyDescent="0.25"/>
    <row r="1059" ht="33" customHeight="1" x14ac:dyDescent="0.25"/>
    <row r="1060" ht="33" customHeight="1" x14ac:dyDescent="0.25"/>
    <row r="1061" ht="33" customHeight="1" x14ac:dyDescent="0.25"/>
    <row r="1062" ht="33" customHeight="1" x14ac:dyDescent="0.25"/>
    <row r="1063" ht="33" customHeight="1" x14ac:dyDescent="0.25"/>
    <row r="1064" ht="33" customHeight="1" x14ac:dyDescent="0.25"/>
    <row r="1065" ht="33" customHeight="1" x14ac:dyDescent="0.25"/>
    <row r="1066" ht="33" customHeight="1" x14ac:dyDescent="0.25"/>
    <row r="1067" ht="33" customHeight="1" x14ac:dyDescent="0.25"/>
    <row r="1068" ht="33" customHeight="1" x14ac:dyDescent="0.25"/>
    <row r="1069" ht="33" customHeight="1" x14ac:dyDescent="0.25"/>
    <row r="1070" ht="33" customHeight="1" x14ac:dyDescent="0.25"/>
    <row r="1071" ht="33" customHeight="1" x14ac:dyDescent="0.25"/>
    <row r="1072" ht="33" customHeight="1" x14ac:dyDescent="0.25"/>
    <row r="1073" ht="33" customHeight="1" x14ac:dyDescent="0.25"/>
    <row r="1074" ht="33" customHeight="1" x14ac:dyDescent="0.25"/>
    <row r="1075" ht="33" customHeight="1" x14ac:dyDescent="0.25"/>
    <row r="1076" ht="33" customHeight="1" x14ac:dyDescent="0.25"/>
    <row r="1077" ht="33" customHeight="1" x14ac:dyDescent="0.25"/>
    <row r="1078" ht="33" customHeight="1" x14ac:dyDescent="0.25"/>
    <row r="1079" ht="33" customHeight="1" x14ac:dyDescent="0.25"/>
    <row r="1080" ht="33" customHeight="1" x14ac:dyDescent="0.25"/>
    <row r="1081" ht="33" customHeight="1" x14ac:dyDescent="0.25"/>
    <row r="1082" ht="33" customHeight="1" x14ac:dyDescent="0.25"/>
    <row r="1083" ht="33" customHeight="1" x14ac:dyDescent="0.25"/>
    <row r="1084" ht="33" customHeight="1" x14ac:dyDescent="0.25"/>
    <row r="1085" ht="33" customHeight="1" x14ac:dyDescent="0.25"/>
    <row r="1086" ht="33" customHeight="1" x14ac:dyDescent="0.25"/>
    <row r="1087" ht="33" customHeight="1" x14ac:dyDescent="0.25"/>
    <row r="1088" ht="33" customHeight="1" x14ac:dyDescent="0.25"/>
    <row r="1089" ht="33" customHeight="1" x14ac:dyDescent="0.25"/>
    <row r="1090" ht="33" customHeight="1" x14ac:dyDescent="0.25"/>
    <row r="1091" ht="33" customHeight="1" x14ac:dyDescent="0.25"/>
    <row r="1092" ht="33" customHeight="1" x14ac:dyDescent="0.25"/>
    <row r="1093" ht="33" customHeight="1" x14ac:dyDescent="0.25"/>
    <row r="1094" ht="33" customHeight="1" x14ac:dyDescent="0.25"/>
    <row r="1095" ht="33" customHeight="1" x14ac:dyDescent="0.25"/>
    <row r="1096" ht="33" customHeight="1" x14ac:dyDescent="0.25"/>
    <row r="1097" ht="33" customHeight="1" x14ac:dyDescent="0.25"/>
    <row r="1098" ht="33" customHeight="1" x14ac:dyDescent="0.25"/>
    <row r="1099" ht="33" customHeight="1" x14ac:dyDescent="0.25"/>
    <row r="1100" ht="33" customHeight="1" x14ac:dyDescent="0.25"/>
    <row r="1101" ht="33" customHeight="1" x14ac:dyDescent="0.25"/>
    <row r="1102" ht="33" customHeight="1" x14ac:dyDescent="0.25"/>
    <row r="1103" ht="33" customHeight="1" x14ac:dyDescent="0.25"/>
    <row r="1104" ht="33" customHeight="1" x14ac:dyDescent="0.25"/>
    <row r="1105" ht="33" customHeight="1" x14ac:dyDescent="0.25"/>
    <row r="1106" ht="33" customHeight="1" x14ac:dyDescent="0.25"/>
    <row r="1107" ht="33" customHeight="1" x14ac:dyDescent="0.25"/>
    <row r="1108" ht="33" customHeight="1" x14ac:dyDescent="0.25"/>
    <row r="1109" ht="33" customHeight="1" x14ac:dyDescent="0.25"/>
    <row r="1110" ht="33" customHeight="1" x14ac:dyDescent="0.25"/>
    <row r="1111" ht="33" customHeight="1" x14ac:dyDescent="0.25"/>
    <row r="1112" ht="33" customHeight="1" x14ac:dyDescent="0.25"/>
    <row r="1113" ht="33" customHeight="1" x14ac:dyDescent="0.25"/>
    <row r="1114" ht="33" customHeight="1" x14ac:dyDescent="0.25"/>
    <row r="1115" ht="33" customHeight="1" x14ac:dyDescent="0.25"/>
    <row r="1116" ht="33" customHeight="1" x14ac:dyDescent="0.25"/>
    <row r="1117" ht="33" customHeight="1" x14ac:dyDescent="0.25"/>
    <row r="1118" ht="33" customHeight="1" x14ac:dyDescent="0.25"/>
    <row r="1119" ht="33" customHeight="1" x14ac:dyDescent="0.25"/>
    <row r="1120" ht="33" customHeight="1" x14ac:dyDescent="0.25"/>
    <row r="1121" ht="33" customHeight="1" x14ac:dyDescent="0.25"/>
    <row r="1122" ht="33" customHeight="1" x14ac:dyDescent="0.25"/>
    <row r="1123" ht="33" customHeight="1" x14ac:dyDescent="0.25"/>
    <row r="1124" ht="33" customHeight="1" x14ac:dyDescent="0.25"/>
    <row r="1125" ht="33" customHeight="1" x14ac:dyDescent="0.25"/>
    <row r="1126" ht="33" customHeight="1" x14ac:dyDescent="0.25"/>
    <row r="1127" ht="33" customHeight="1" x14ac:dyDescent="0.25"/>
    <row r="1128" ht="33" customHeight="1" x14ac:dyDescent="0.25"/>
    <row r="1129" ht="33" customHeight="1" x14ac:dyDescent="0.25"/>
    <row r="1130" ht="33" customHeight="1" x14ac:dyDescent="0.25"/>
    <row r="1131" ht="33" customHeight="1" x14ac:dyDescent="0.25"/>
    <row r="1132" ht="33" customHeight="1" x14ac:dyDescent="0.25"/>
    <row r="1133" ht="33" customHeight="1" x14ac:dyDescent="0.25"/>
    <row r="1134" ht="33" customHeight="1" x14ac:dyDescent="0.25"/>
  </sheetData>
  <mergeCells count="22">
    <mergeCell ref="G1:G7"/>
    <mergeCell ref="G9:H10"/>
    <mergeCell ref="I9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3:H23"/>
    <mergeCell ref="G37:H37"/>
    <mergeCell ref="G38:H38"/>
    <mergeCell ref="G24:H24"/>
    <mergeCell ref="G25:H25"/>
    <mergeCell ref="G27:H27"/>
    <mergeCell ref="G28:H28"/>
    <mergeCell ref="G29:H29"/>
  </mergeCells>
  <pageMargins left="0.45" right="0.45" top="0.5" bottom="0.5" header="0.51180555555555496" footer="0.51180555555555496"/>
  <pageSetup paperSize="9" scale="9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zoomScaleNormal="100" workbookViewId="0">
      <selection activeCell="N19" sqref="N19"/>
    </sheetView>
  </sheetViews>
  <sheetFormatPr defaultColWidth="9.28515625" defaultRowHeight="15" x14ac:dyDescent="0.25"/>
  <cols>
    <col min="1" max="1" width="15.42578125" customWidth="1"/>
    <col min="2" max="2" width="21" style="67" customWidth="1"/>
    <col min="3" max="3" width="35.28515625" customWidth="1"/>
    <col min="4" max="4" width="40" customWidth="1"/>
    <col min="5" max="5" width="5.7109375" customWidth="1"/>
    <col min="6" max="6" width="6" customWidth="1"/>
    <col min="7" max="7" width="26.42578125" customWidth="1"/>
    <col min="8" max="8" width="35.7109375" customWidth="1"/>
    <col min="9" max="9" width="21.7109375" customWidth="1"/>
    <col min="10" max="10" width="11.42578125" customWidth="1"/>
  </cols>
  <sheetData>
    <row r="1" spans="1:10" x14ac:dyDescent="0.25">
      <c r="G1" s="6"/>
      <c r="H1" s="6"/>
    </row>
    <row r="2" spans="1:10" x14ac:dyDescent="0.25">
      <c r="G2" s="6"/>
      <c r="H2" s="6"/>
    </row>
    <row r="3" spans="1:10" x14ac:dyDescent="0.25">
      <c r="G3" s="6"/>
      <c r="H3" s="6"/>
    </row>
    <row r="4" spans="1:10" ht="15.75" x14ac:dyDescent="0.25">
      <c r="C4" s="12" t="s">
        <v>303</v>
      </c>
      <c r="G4" s="6"/>
      <c r="H4" s="12" t="s">
        <v>304</v>
      </c>
    </row>
    <row r="5" spans="1:10" ht="15.75" x14ac:dyDescent="0.25">
      <c r="C5" s="12" t="s">
        <v>2</v>
      </c>
      <c r="G5" s="6"/>
      <c r="H5" s="12" t="s">
        <v>2</v>
      </c>
    </row>
    <row r="6" spans="1:10" x14ac:dyDescent="0.25">
      <c r="G6" s="6"/>
    </row>
    <row r="7" spans="1:10" ht="15.75" x14ac:dyDescent="0.25">
      <c r="C7" s="12"/>
      <c r="D7" s="68"/>
      <c r="G7" s="6"/>
      <c r="H7" s="6"/>
      <c r="I7" s="12"/>
    </row>
    <row r="8" spans="1:10" x14ac:dyDescent="0.25">
      <c r="G8" s="6"/>
      <c r="H8" s="6"/>
    </row>
    <row r="9" spans="1:10" ht="28.5" customHeight="1" x14ac:dyDescent="0.25">
      <c r="A9" s="69" t="s">
        <v>4</v>
      </c>
      <c r="B9" s="70" t="s">
        <v>5</v>
      </c>
      <c r="C9" s="69" t="s">
        <v>6</v>
      </c>
      <c r="D9" s="69" t="s">
        <v>305</v>
      </c>
      <c r="G9" s="95" t="s">
        <v>306</v>
      </c>
      <c r="H9" s="95"/>
      <c r="I9" s="71" t="s">
        <v>9</v>
      </c>
    </row>
    <row r="10" spans="1:10" ht="18.75" customHeight="1" x14ac:dyDescent="0.25">
      <c r="A10" s="96" t="s">
        <v>307</v>
      </c>
      <c r="B10" s="97">
        <v>11581558</v>
      </c>
      <c r="C10" s="98" t="s">
        <v>308</v>
      </c>
      <c r="D10" s="72" t="s">
        <v>309</v>
      </c>
      <c r="G10" s="93" t="s">
        <v>310</v>
      </c>
      <c r="H10" s="93"/>
      <c r="I10" s="73">
        <f>11505574.84-177043</f>
        <v>11328531.84</v>
      </c>
    </row>
    <row r="11" spans="1:10" x14ac:dyDescent="0.25">
      <c r="A11" s="96"/>
      <c r="B11" s="97"/>
      <c r="C11" s="98"/>
      <c r="D11" s="72" t="s">
        <v>311</v>
      </c>
      <c r="G11" s="93" t="s">
        <v>312</v>
      </c>
      <c r="H11" s="93"/>
      <c r="I11" s="73">
        <f>1187843.44-2513</f>
        <v>1185330.44</v>
      </c>
    </row>
    <row r="12" spans="1:10" x14ac:dyDescent="0.25">
      <c r="A12" s="96"/>
      <c r="B12" s="97"/>
      <c r="C12" s="98"/>
      <c r="D12" s="72" t="s">
        <v>313</v>
      </c>
      <c r="G12" s="93" t="s">
        <v>314</v>
      </c>
      <c r="H12" s="93"/>
      <c r="I12" s="73">
        <v>22070</v>
      </c>
    </row>
    <row r="13" spans="1:10" x14ac:dyDescent="0.25">
      <c r="A13" s="74" t="s">
        <v>315</v>
      </c>
      <c r="B13" s="75">
        <f>SUM(B10)</f>
        <v>11581558</v>
      </c>
      <c r="C13" s="76"/>
      <c r="D13" s="77"/>
      <c r="G13" s="93" t="s">
        <v>316</v>
      </c>
      <c r="H13" s="93"/>
      <c r="I13" s="73">
        <v>99260</v>
      </c>
    </row>
    <row r="14" spans="1:10" ht="16.5" customHeight="1" x14ac:dyDescent="0.25">
      <c r="G14" s="93" t="s">
        <v>317</v>
      </c>
      <c r="H14" s="93"/>
      <c r="I14" s="73">
        <v>258840</v>
      </c>
      <c r="J14" s="6"/>
    </row>
    <row r="15" spans="1:10" x14ac:dyDescent="0.25">
      <c r="G15" s="93" t="s">
        <v>318</v>
      </c>
      <c r="H15" s="93"/>
      <c r="I15" s="73">
        <v>120000</v>
      </c>
    </row>
    <row r="16" spans="1:10" x14ac:dyDescent="0.25">
      <c r="G16" s="93" t="s">
        <v>319</v>
      </c>
      <c r="H16" s="93"/>
      <c r="I16" s="73">
        <v>85000</v>
      </c>
    </row>
    <row r="17" spans="3:9" x14ac:dyDescent="0.25">
      <c r="G17" s="93" t="s">
        <v>320</v>
      </c>
      <c r="H17" s="93"/>
      <c r="I17" s="73">
        <v>61303.54</v>
      </c>
    </row>
    <row r="18" spans="3:9" x14ac:dyDescent="0.25">
      <c r="C18" s="67"/>
      <c r="G18" s="93" t="s">
        <v>321</v>
      </c>
      <c r="H18" s="93"/>
      <c r="I18" s="73">
        <v>23280</v>
      </c>
    </row>
    <row r="19" spans="3:9" ht="15" customHeight="1" x14ac:dyDescent="0.25">
      <c r="C19" s="6"/>
      <c r="G19" s="94" t="s">
        <v>322</v>
      </c>
      <c r="H19" s="94"/>
      <c r="I19" s="73">
        <v>500000</v>
      </c>
    </row>
    <row r="20" spans="3:9" ht="28.5" customHeight="1" x14ac:dyDescent="0.25">
      <c r="G20" s="93" t="s">
        <v>323</v>
      </c>
      <c r="H20" s="93"/>
      <c r="I20" s="73">
        <v>59400</v>
      </c>
    </row>
    <row r="21" spans="3:9" x14ac:dyDescent="0.25">
      <c r="C21" s="78"/>
      <c r="G21" s="93" t="s">
        <v>329</v>
      </c>
      <c r="H21" s="93"/>
      <c r="I21" s="73">
        <v>42812.55</v>
      </c>
    </row>
    <row r="22" spans="3:9" x14ac:dyDescent="0.25">
      <c r="C22" s="6"/>
      <c r="G22" s="93" t="s">
        <v>324</v>
      </c>
      <c r="H22" s="93"/>
      <c r="I22" s="73">
        <v>41320</v>
      </c>
    </row>
    <row r="23" spans="3:9" x14ac:dyDescent="0.25">
      <c r="C23" s="6"/>
      <c r="G23" s="92" t="s">
        <v>315</v>
      </c>
      <c r="H23" s="92"/>
      <c r="I23" s="2">
        <f>SUM(I10:I22)</f>
        <v>13827148.369999999</v>
      </c>
    </row>
    <row r="24" spans="3:9" ht="29.25" customHeight="1" x14ac:dyDescent="0.25">
      <c r="D24" s="6"/>
      <c r="I24" s="79"/>
    </row>
    <row r="25" spans="3:9" x14ac:dyDescent="0.25">
      <c r="G25" t="s">
        <v>330</v>
      </c>
      <c r="I25" s="6"/>
    </row>
    <row r="26" spans="3:9" x14ac:dyDescent="0.25">
      <c r="G26" t="s">
        <v>331</v>
      </c>
      <c r="I26" s="6"/>
    </row>
    <row r="27" spans="3:9" x14ac:dyDescent="0.25">
      <c r="I27" s="6"/>
    </row>
    <row r="28" spans="3:9" x14ac:dyDescent="0.25">
      <c r="I28" s="6"/>
    </row>
  </sheetData>
  <mergeCells count="18">
    <mergeCell ref="G9:H9"/>
    <mergeCell ref="A10:A12"/>
    <mergeCell ref="B10:B12"/>
    <mergeCell ref="C10:C12"/>
    <mergeCell ref="G10:H10"/>
    <mergeCell ref="G11:H11"/>
    <mergeCell ref="G12:H12"/>
    <mergeCell ref="G13:H13"/>
    <mergeCell ref="G14:H14"/>
    <mergeCell ref="G15:H15"/>
    <mergeCell ref="G16:H16"/>
    <mergeCell ref="G17:H17"/>
    <mergeCell ref="G23:H23"/>
    <mergeCell ref="G18:H18"/>
    <mergeCell ref="G19:H19"/>
    <mergeCell ref="G20:H20"/>
    <mergeCell ref="G21:H21"/>
    <mergeCell ref="G22:H22"/>
  </mergeCells>
  <pageMargins left="0.7" right="0.7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Поступл. и расх 2021</vt:lpstr>
      <vt:lpstr>Учредит.взносы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dc:description/>
  <cp:lastModifiedBy>cp</cp:lastModifiedBy>
  <cp:revision>29</cp:revision>
  <cp:lastPrinted>2021-04-15T05:24:46Z</cp:lastPrinted>
  <dcterms:created xsi:type="dcterms:W3CDTF">2020-04-14T06:50:35Z</dcterms:created>
  <dcterms:modified xsi:type="dcterms:W3CDTF">2022-10-04T10:20:29Z</dcterms:modified>
  <dc:language>ru-RU</dc:language>
</cp:coreProperties>
</file>